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918"/>
  </bookViews>
  <sheets>
    <sheet name="อ.ระวี" sheetId="1" r:id="rId1"/>
    <sheet name="อ.เรวัฒ" sheetId="25" r:id="rId2"/>
    <sheet name="อ.สาคร" sheetId="4" r:id="rId3"/>
    <sheet name="อ.สุรศักดิ์" sheetId="2" r:id="rId4"/>
    <sheet name="อ.สุขสันต์" sheetId="24" r:id="rId5"/>
    <sheet name="อ.กษิรา" sheetId="29" r:id="rId6"/>
    <sheet name="อ.ธนา" sheetId="20" r:id="rId7"/>
    <sheet name="อ.อดิศักดิ์ " sheetId="22" r:id="rId8"/>
    <sheet name="อ.ภูวเดช" sheetId="26" r:id="rId9"/>
    <sheet name="อ.ประสิทธิพงษ์" sheetId="27" r:id="rId10"/>
    <sheet name="ครูพันธกานต์" sheetId="28" r:id="rId11"/>
    <sheet name="อ.ศุภชัย" sheetId="17" r:id="rId12"/>
    <sheet name="ครูพงศกร" sheetId="31" r:id="rId13"/>
    <sheet name="ครูณัฐพรหม" sheetId="32" r:id="rId14"/>
    <sheet name="ครูอานันต์" sheetId="33" r:id="rId15"/>
    <sheet name="ครูอนัญญา" sheetId="34" r:id="rId16"/>
    <sheet name="ครูกาญจนา" sheetId="30" r:id="rId17"/>
  </sheets>
  <definedNames>
    <definedName name="_xlnm._FilterDatabase" localSheetId="10" hidden="1">ครูพันธกานต์!$A$1:$M$28</definedName>
    <definedName name="_xlnm.Print_Area" localSheetId="10">ครูพันธกานต์!$A$1:$AG$40</definedName>
  </definedNames>
  <calcPr calcId="162913"/>
  <fileRecoveryPr autoRecover="0"/>
</workbook>
</file>

<file path=xl/calcChain.xml><?xml version="1.0" encoding="utf-8"?>
<calcChain xmlns="http://schemas.openxmlformats.org/spreadsheetml/2006/main">
  <c r="F26" i="26" l="1"/>
  <c r="K25" i="26"/>
  <c r="K24" i="26"/>
  <c r="K26" i="26" s="1"/>
  <c r="F26" i="31"/>
  <c r="K24" i="31" s="1"/>
  <c r="K26" i="31" s="1"/>
  <c r="K24" i="27"/>
  <c r="F26" i="1"/>
  <c r="K24" i="1" s="1"/>
  <c r="F26" i="30"/>
  <c r="K24" i="30"/>
  <c r="K26" i="30" s="1"/>
  <c r="F26" i="29"/>
  <c r="K24" i="29"/>
  <c r="F26" i="32"/>
  <c r="K24" i="32"/>
  <c r="K26" i="32"/>
  <c r="F26" i="4"/>
  <c r="K25" i="4" s="1"/>
  <c r="K26" i="4" s="1"/>
  <c r="F26" i="2"/>
  <c r="F26" i="34"/>
  <c r="K25" i="34" s="1"/>
  <c r="K26" i="34" s="1"/>
  <c r="F26" i="33"/>
  <c r="K25" i="33"/>
  <c r="F26" i="28"/>
  <c r="F26" i="17"/>
  <c r="K25" i="17" s="1"/>
  <c r="K24" i="17"/>
  <c r="K26" i="17" s="1"/>
  <c r="F26" i="27"/>
  <c r="K25" i="27" s="1"/>
  <c r="F26" i="20"/>
  <c r="K24" i="20" s="1"/>
  <c r="K26" i="20" s="1"/>
  <c r="K25" i="20"/>
  <c r="F26" i="22"/>
  <c r="K25" i="22"/>
  <c r="F26" i="24"/>
  <c r="K25" i="24" s="1"/>
  <c r="K24" i="24"/>
  <c r="K26" i="24" s="1"/>
  <c r="F26" i="25"/>
  <c r="K24" i="25" s="1"/>
  <c r="K26" i="25" s="1"/>
  <c r="K25" i="25"/>
  <c r="K25" i="29"/>
  <c r="K26" i="29" s="1"/>
  <c r="K26" i="28"/>
  <c r="K24" i="34"/>
  <c r="K24" i="22"/>
  <c r="K26" i="22"/>
  <c r="K24" i="33"/>
  <c r="K26" i="33" s="1"/>
  <c r="K26" i="27" l="1"/>
  <c r="K25" i="1"/>
  <c r="K26" i="1" s="1"/>
</calcChain>
</file>

<file path=xl/sharedStrings.xml><?xml version="1.0" encoding="utf-8"?>
<sst xmlns="http://schemas.openxmlformats.org/spreadsheetml/2006/main" count="1819" uniqueCount="380">
  <si>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</si>
  <si>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</si>
  <si>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</si>
  <si>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</si>
  <si>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</si>
  <si>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</si>
  <si>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</si>
  <si>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</si>
  <si>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</si>
  <si>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</si>
  <si>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</si>
  <si>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</si>
  <si>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</si>
  <si>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</si>
  <si>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</si>
  <si>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</si>
  <si>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</si>
  <si>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</si>
  <si>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</si>
  <si>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</si>
  <si>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</si>
  <si>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นายระวี  พรมเรียน</t>
  </si>
  <si>
    <t>นายสาคร  ขาวกา</t>
  </si>
  <si>
    <t>รายละเอียดชั่วโมงสอน</t>
  </si>
  <si>
    <t>ชม./สัปดาห์</t>
  </si>
  <si>
    <t>รายละเอียดชั่วโมงเบิก</t>
  </si>
  <si>
    <t>ปรด.(ยุทธศาสตร์)</t>
  </si>
  <si>
    <t>วัน - ชม.</t>
  </si>
  <si>
    <t>นายสุรศักดิ์  ราษี</t>
  </si>
  <si>
    <t>นายธนา  หิรัญญะเวช</t>
  </si>
  <si>
    <t>ค.อ.บ.(วิศวกรรมโยธา)</t>
  </si>
  <si>
    <t>นายอดิศักดิ์  ศรีแสงรัตน์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</si>
  <si>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</si>
  <si>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</si>
  <si>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</si>
  <si>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นายศุภชัย  ร่มโพธิ์</t>
  </si>
  <si>
    <t>หลักสูตร ปวช.</t>
  </si>
  <si>
    <t>หลักสูตร ปวส.</t>
  </si>
  <si>
    <t>ค.อ.ม.(วิศวกรรมโยธา)</t>
  </si>
  <si>
    <t>วศ.บ. วิศวกรรมโยธา</t>
  </si>
  <si>
    <t xml:space="preserve">จำนวนชั่วโมงสอนในเวลาราชการ (โหลด)  คือ   20   ชม./สัปดาห์  </t>
  </si>
  <si>
    <t>หัวหน้าศูนย์เทคโนโลยีบัณฑิต</t>
  </si>
  <si>
    <t>ว่าที่ ร.ต.สุขสันต์  คิดคำนวน</t>
  </si>
  <si>
    <t xml:space="preserve">จำนวนชั่วโมงสอนในเวลาราชการ (โหลด)  คือ  15   ชม./สัปดาห์  </t>
  </si>
  <si>
    <t>ว่าที่ ร.ต.เรวัฒ  ศรีภูมี</t>
  </si>
  <si>
    <t>หัวหน้างานอาคารสถานที่</t>
  </si>
  <si>
    <t>นายภูวเดช  อ่อนทอง</t>
  </si>
  <si>
    <t>วท.บ.(เทคโนโลยีก่อสร้าง)</t>
  </si>
  <si>
    <t xml:space="preserve">จำนวนชั่วโมงสอนในเวลาราชการ (โหลด)  คือ  18   ชม./สัปดาห์  </t>
  </si>
  <si>
    <t>นายประสิทธิพงษ์  ศรีพล</t>
  </si>
  <si>
    <t xml:space="preserve">วุฒิ       </t>
  </si>
  <si>
    <t>นางสาวพันธกานต์  นันทะผา</t>
  </si>
  <si>
    <t>วุฒิ วศ.บ. (วิศวกรรมโยธา)</t>
  </si>
  <si>
    <t xml:space="preserve">จำนวนชั่วโมงสอนในเวลาราชการ (โหลด)  คือ  20   ชม./สัปดาห์  </t>
  </si>
  <si>
    <t>นายพงศกร  พงค์คำ</t>
  </si>
  <si>
    <t>สถ.บ.(เทคโนโลยีสถาปัตยกรรม)</t>
  </si>
  <si>
    <t xml:space="preserve">จำนวนชั่วโมงสอนในเวลาราชการ (โหลด)  คือ  20    ชม./สัปดาห์  </t>
  </si>
  <si>
    <t>ปรด.(บริหารการศึกษา)</t>
  </si>
  <si>
    <t xml:space="preserve">จำนวนชั่วโมงสอนในเวลาราชการ (โหลด)  คือ   12   ชม./สัปดาห์  </t>
  </si>
  <si>
    <t>17.00</t>
  </si>
  <si>
    <t>18.00</t>
  </si>
  <si>
    <t>19.00</t>
  </si>
  <si>
    <t>คอ.ม.(วิศวกรรมโยธา)</t>
  </si>
  <si>
    <t>1700</t>
  </si>
  <si>
    <t>1800</t>
  </si>
  <si>
    <t>หัวหน้าสาขางานสถาปัตยกรรม</t>
  </si>
  <si>
    <t>ครูจ้างสอน</t>
  </si>
  <si>
    <t>นายณัฐพรหม   พรหมมาศ</t>
  </si>
  <si>
    <t>คอ.บ.(วิศวกรรมโยธา)</t>
  </si>
  <si>
    <t>นายอานันต์   วงษ์ศรีวอ</t>
  </si>
  <si>
    <t>ศป.บ.(ศิลปกรรมศาสตร์)</t>
  </si>
  <si>
    <t>พนักงานราชการ</t>
  </si>
  <si>
    <t>หัวหน้าสาขางานโยธา</t>
  </si>
  <si>
    <t>ผู้ช่วยเจ้าหน้าที่งานโครงการพิเศษ</t>
  </si>
  <si>
    <t>ผู้ช่วยเจ้าหน้าที่งานปกครอง</t>
  </si>
  <si>
    <t>กิจกรรมหน้าเสาธง เวลา 07.30 น. - 08.00 น.</t>
  </si>
  <si>
    <t xml:space="preserve">พักรับประทานอาหารกลางวัน </t>
  </si>
  <si>
    <t>กิจกรรม</t>
  </si>
  <si>
    <t>1ยธ.1,2</t>
  </si>
  <si>
    <t>3ชส.1</t>
  </si>
  <si>
    <t>1สถ.1,2</t>
  </si>
  <si>
    <t>2ยธ.3</t>
  </si>
  <si>
    <t>อัตราส่วนชั่วโมงสอน   ชั่วโมงไม่เบิกค่าสอน : ชั่วโมงเบิกค่าสอน  คือ  20    :  12</t>
  </si>
  <si>
    <t>อัตราส่วนชั่วโมงสอน   ชั่วโมงไม่เบิกค่าสอน : ชั่วโมงเบิกค่าสอน  คือ  20  :  12</t>
  </si>
  <si>
    <t>ส.1ชส.3</t>
  </si>
  <si>
    <t xml:space="preserve">จำนวนชั่วโมงสอนในเวลาราชการ (โหลด)  คือ   18   ชม./สัปดาห์  </t>
  </si>
  <si>
    <t>ส.2 ชส.3</t>
  </si>
  <si>
    <t>อวท.3</t>
  </si>
  <si>
    <t>ส.2 ยธ.1</t>
  </si>
  <si>
    <t>อัตราส่วนชั่วโมงสอน   ชั่วโมงไม่เบิกค่าสอน : ชั่วโมงเบิกค่าสอน  คือ  13   :  12</t>
  </si>
  <si>
    <t>อวท.1</t>
  </si>
  <si>
    <t>2 ยธ.1,2</t>
  </si>
  <si>
    <t>1 ยธ.3,4</t>
  </si>
  <si>
    <t>3 สถ.1</t>
  </si>
  <si>
    <t>3 ยธ.1,2</t>
  </si>
  <si>
    <t>2 ชส.1,2</t>
  </si>
  <si>
    <t>ส1 ชส.1,2</t>
  </si>
  <si>
    <t>ส2 ชส.1,2</t>
  </si>
  <si>
    <t>หัวหน้าแผนกวิชาการก่อสร้าง</t>
  </si>
  <si>
    <t xml:space="preserve">จำนวนชั่วโมงสอนในเวลาราชการ (โหลด)  คือ 12  ชม./สัปดาห์  </t>
  </si>
  <si>
    <t xml:space="preserve">จำนวนชั่วโมงสอนในเวลาราชการ (โหลด)  คือ  20  ชม./สัปดาห์  </t>
  </si>
  <si>
    <t>นางสาวกาญจนา    อาจปาสา</t>
  </si>
  <si>
    <t>คอบ.(วิศวกรรมโยธา)</t>
  </si>
  <si>
    <t>สถ.บ.สถาปัตยกรรมศาสตร์บัณฑิต</t>
  </si>
  <si>
    <t xml:space="preserve">กิจกรรม  </t>
  </si>
  <si>
    <t>ตารางสอนรายบุคคล แผนกวิชาการก่อสร้าง   ประจำภาคเรียนที่   2   ปีการศึกษา   2561</t>
  </si>
  <si>
    <t xml:space="preserve">จำนวนชั่วโมงสอนในเวลาราชการ (โหลด)  คือ  15    ชม./สัปดาห์  </t>
  </si>
  <si>
    <t>ชส.24</t>
  </si>
  <si>
    <t>1ชส.1,2</t>
  </si>
  <si>
    <t>2106-2002</t>
  </si>
  <si>
    <t>ชส.28</t>
  </si>
  <si>
    <t>(ท)</t>
  </si>
  <si>
    <t>(ป)</t>
  </si>
  <si>
    <t>ลส.2</t>
  </si>
  <si>
    <t>2106-1005</t>
  </si>
  <si>
    <t>สนาม</t>
  </si>
  <si>
    <t>2ชส.1</t>
  </si>
  <si>
    <t>2106-2101</t>
  </si>
  <si>
    <t>2ชส.2</t>
  </si>
  <si>
    <t>2106-2009</t>
  </si>
  <si>
    <t>รง.ไม้</t>
  </si>
  <si>
    <t>1ชส.1</t>
  </si>
  <si>
    <t>1ชส.2</t>
  </si>
  <si>
    <t>2106-2102</t>
  </si>
  <si>
    <t>รง.ปูน</t>
  </si>
  <si>
    <t>ชส.21</t>
  </si>
  <si>
    <t>2106-2105(ท)</t>
  </si>
  <si>
    <t>2106-2105(ป)</t>
  </si>
  <si>
    <t>2106-2010</t>
  </si>
  <si>
    <t>รง.สี</t>
  </si>
  <si>
    <t>2106-2010(ท)</t>
  </si>
  <si>
    <t>2106-2008</t>
  </si>
  <si>
    <t>สถ.22</t>
  </si>
  <si>
    <t>2106-2008(ท)</t>
  </si>
  <si>
    <t>รง.ชส.</t>
  </si>
  <si>
    <t>ชส.25</t>
  </si>
  <si>
    <t>2106-2007</t>
  </si>
  <si>
    <t>2106-2104</t>
  </si>
  <si>
    <t>ชส.26</t>
  </si>
  <si>
    <t>เจ้าหน้าที่งานอาคารสถานที่</t>
  </si>
  <si>
    <t>3106-0001</t>
  </si>
  <si>
    <t>ส.1ชส.1</t>
  </si>
  <si>
    <t>ส.1ชส.2</t>
  </si>
  <si>
    <t>3100-0101</t>
  </si>
  <si>
    <t>Lab.3</t>
  </si>
  <si>
    <t>ส.1ชส.1,2</t>
  </si>
  <si>
    <t>3100-0105</t>
  </si>
  <si>
    <t>Lab.1</t>
  </si>
  <si>
    <t>อวท.2</t>
  </si>
  <si>
    <t>3100-0301</t>
  </si>
  <si>
    <t>3106-2004</t>
  </si>
  <si>
    <t>3121-2107</t>
  </si>
  <si>
    <t>3106-2109</t>
  </si>
  <si>
    <t>3106-2102</t>
  </si>
  <si>
    <t>ส.2ชส.1,2</t>
  </si>
  <si>
    <t>3106-2004(ท)</t>
  </si>
  <si>
    <t>3106-2006(ท)</t>
  </si>
  <si>
    <t>ส.2ชส.2</t>
  </si>
  <si>
    <t>ส.2ชส.1</t>
  </si>
  <si>
    <t>3121-2102</t>
  </si>
  <si>
    <t>3121-2103</t>
  </si>
  <si>
    <t>ส.2ชส.3</t>
  </si>
  <si>
    <t>3106-2003</t>
  </si>
  <si>
    <t>2121-1004</t>
  </si>
  <si>
    <t>1ยธ.1</t>
  </si>
  <si>
    <t>2121-1004(ท)</t>
  </si>
  <si>
    <t>1ยธ.2</t>
  </si>
  <si>
    <t>อวท.4</t>
  </si>
  <si>
    <t>3000-2004 (29คน)</t>
  </si>
  <si>
    <t>2121-1002</t>
  </si>
  <si>
    <t>ชส.23</t>
  </si>
  <si>
    <t>1ยธ.4</t>
  </si>
  <si>
    <t>1ยธ.3</t>
  </si>
  <si>
    <t>1ยธ.3,4</t>
  </si>
  <si>
    <t>2121-1002(ท)</t>
  </si>
  <si>
    <t>2121-2001</t>
  </si>
  <si>
    <t>2121-2001(ท)</t>
  </si>
  <si>
    <t>2ยธ.1,2</t>
  </si>
  <si>
    <t>2ยธ.1</t>
  </si>
  <si>
    <t>2ยธ.2</t>
  </si>
  <si>
    <t>2121-2004</t>
  </si>
  <si>
    <t>2121-2004(ท)</t>
  </si>
  <si>
    <t>2121-2113</t>
  </si>
  <si>
    <t>2121-2007</t>
  </si>
  <si>
    <t>2121-2007(ท)</t>
  </si>
  <si>
    <t>2121-2103</t>
  </si>
  <si>
    <t>สถ.23</t>
  </si>
  <si>
    <t>2121-2106</t>
  </si>
  <si>
    <t>3ยธ.2</t>
  </si>
  <si>
    <t>3ยธ.1</t>
  </si>
  <si>
    <t>3ยธ.1,2</t>
  </si>
  <si>
    <t>2121-2105</t>
  </si>
  <si>
    <t>2121-2104</t>
  </si>
  <si>
    <t>3ยธ.3</t>
  </si>
  <si>
    <t>2121-2112</t>
  </si>
  <si>
    <t>2121-2112(ท)</t>
  </si>
  <si>
    <t>3121-2002</t>
  </si>
  <si>
    <t>ชส.22</t>
  </si>
  <si>
    <t>ส.2ยธ.1</t>
  </si>
  <si>
    <t>3121-2105</t>
  </si>
  <si>
    <t>3121-2004</t>
  </si>
  <si>
    <t>3121-2001</t>
  </si>
  <si>
    <t>3121-2001(ท)</t>
  </si>
  <si>
    <t>2108-2113</t>
  </si>
  <si>
    <t>สถ.21</t>
  </si>
  <si>
    <t>2108-2113(ท)</t>
  </si>
  <si>
    <t>2108-2112</t>
  </si>
  <si>
    <t>2108-2004</t>
  </si>
  <si>
    <t>ลว.2</t>
  </si>
  <si>
    <t>1 สถ.1,2</t>
  </si>
  <si>
    <t>2108-1001</t>
  </si>
  <si>
    <t>2108-2006</t>
  </si>
  <si>
    <t>2สถ.1</t>
  </si>
  <si>
    <t>2108-2105</t>
  </si>
  <si>
    <t>2108-2105(ท)</t>
  </si>
  <si>
    <t>2108-2102(ท)</t>
  </si>
  <si>
    <t>2108-2106</t>
  </si>
  <si>
    <t>2108-2106(ท)</t>
  </si>
  <si>
    <t>2108-2103</t>
  </si>
  <si>
    <t>2108-2002</t>
  </si>
  <si>
    <t>3สถ.1</t>
  </si>
  <si>
    <t>2108-2111</t>
  </si>
  <si>
    <t>รง.สถ.</t>
  </si>
  <si>
    <t>2108-2111(ท)</t>
  </si>
  <si>
    <t>Lab.2</t>
  </si>
  <si>
    <t>2108-2110</t>
  </si>
  <si>
    <t>2108-1005</t>
  </si>
  <si>
    <t>2108-1005(ท)</t>
  </si>
  <si>
    <t>อัตราส่วนชั่วโมงสอน ชั่วโมงไม่เบิกค่าสอน : ชั่วโมงเบิกค่าสอน  คือ   15  :  12</t>
  </si>
  <si>
    <t>อัตราส่วนชั่วโมงสอน ชั่วโมงไม่เบิกค่าสอน : ชั่วโมงเบิกค่าสอน  คือ  15   :  9</t>
  </si>
  <si>
    <t>2106-2104(ท)</t>
  </si>
  <si>
    <t>อัตราส่วนชั่วโมงสอน  ชั่วโมงไม่เบิกค่าสอน : ชั่วโมงเบิกค่าสอน  คือ   20  :  12</t>
  </si>
  <si>
    <t>อัตราส่วนชั่วโมงสอน   ชั่วโมงไม่เบิกค่าสอน : ชั่วโมงเบิกค่าสอน  คือ   15  :  12</t>
  </si>
  <si>
    <t>2121-2113(ท)</t>
  </si>
  <si>
    <t>อัตราส่วนชั่วโมงสอน   ชั่วโมงไม่เบิกค่าสอน : ชั่วโมงเบิกค่าสอน  คือ  18  :  11</t>
  </si>
  <si>
    <t>อัตราส่วนชั่วโมงสอน        ชั่วโมงไม่เบิกค่าสอน : ชั่วโมงเบิกค่าสอน  คือ  20    :    10</t>
  </si>
  <si>
    <t>อัตราส่วนชั่วโมงสอน   ชั่วโมงไม่เบิกค่าสอน : ชั่วโมงเบิกค่าสอน  คือ  20  :  11</t>
  </si>
  <si>
    <t>3106-8502(ท)</t>
  </si>
  <si>
    <t>3106-8503(ท)</t>
  </si>
  <si>
    <t>อัตราส่วนชั่วโมงสอน   ชั่วโมงไม่เบิกค่าสอน : ชั่วโมงเบิกค่าสอน  คือ  12   :  12</t>
  </si>
  <si>
    <t>อัตราส่วนชั่วโมงสอน   ชั่วโมงไม่เบิกค่าสอน : ชั่วโมงเบิกค่าสอน  คือ   14   :  12</t>
  </si>
  <si>
    <t>3106-2109(ท)</t>
  </si>
  <si>
    <t>ส2 ยธ.1</t>
  </si>
  <si>
    <t>3121-2002(ท)</t>
  </si>
  <si>
    <t>2106-2115(ท)</t>
  </si>
  <si>
    <t>นางสาวกษิรา  มหาศาลภิญโญ</t>
  </si>
  <si>
    <t>2108-2002(ท)</t>
  </si>
  <si>
    <t>2106-2002(ท)</t>
  </si>
  <si>
    <t>2106-8503(ท)</t>
  </si>
  <si>
    <t>2106-2004(ท)</t>
  </si>
  <si>
    <t>2106-1005(ท)</t>
  </si>
  <si>
    <t>2106-2007(ท)</t>
  </si>
  <si>
    <t>2121-8503(ท)</t>
  </si>
  <si>
    <t>2108-2118(ท)</t>
  </si>
  <si>
    <t>2106-2111(ท)</t>
  </si>
  <si>
    <t>2121-2011(ท)</t>
  </si>
  <si>
    <t>2106-2006(ท)</t>
  </si>
  <si>
    <t>3106-0006(ป)</t>
  </si>
  <si>
    <t>3106-0006(ท)</t>
  </si>
  <si>
    <t>2121-2118(ท)</t>
  </si>
  <si>
    <t>2 ชส.1</t>
  </si>
  <si>
    <t>3106-2110(ท)</t>
  </si>
  <si>
    <t>3106-2005(ท)</t>
  </si>
  <si>
    <t>3106-2008(ท)</t>
  </si>
  <si>
    <t>3106-2008(ป)</t>
  </si>
  <si>
    <t>2 ยธ.2</t>
  </si>
  <si>
    <t>ครูอัตราจ้าง</t>
  </si>
  <si>
    <t>2121-2012(ท)</t>
  </si>
  <si>
    <t>2121-2009(ท)</t>
  </si>
  <si>
    <t>2108-2115(ท)</t>
  </si>
  <si>
    <t>2121-2121(ท)</t>
  </si>
  <si>
    <t>2121-2122(ท)</t>
  </si>
  <si>
    <t>2 สถ.1</t>
  </si>
  <si>
    <t>2108-2107(ท)</t>
  </si>
  <si>
    <t>2108-2119(ท)</t>
  </si>
  <si>
    <t>2108-8503(ท)</t>
  </si>
  <si>
    <t>1 ยธ.1,2</t>
  </si>
  <si>
    <t>2121-2115(ท)</t>
  </si>
  <si>
    <t>อัตราส่วนชั่วโมงสอน ชั่วโมงไม่เบิกค่าสอน : ชั่วโมงเบิกค่าสอน  คือ  20  :  12</t>
  </si>
  <si>
    <t>2106-2105</t>
  </si>
  <si>
    <t>นางสาวอนัญญา    ปานนูน</t>
  </si>
  <si>
    <t>2108-1001(ท)</t>
  </si>
  <si>
    <t>2 ยธ.1</t>
  </si>
  <si>
    <t>1 ชส.1,2</t>
  </si>
  <si>
    <t>2108-2108(ท)</t>
  </si>
  <si>
    <t>2121-2105(ป)</t>
  </si>
  <si>
    <t>อัตราส่วนชั่วโมงสอนสัปดาห์ 1-9   ชั่วโมงไม่เบิกค่าสอน : ชั่วโมงเบิกค่าสอน  คือ   20   :  10</t>
  </si>
  <si>
    <t>3 ชส.1</t>
  </si>
  <si>
    <t>อัตราส่วนชั่วโมงสอน  ชั่วโมงไม่เบิกค่าสอน : ชั่วโมงเบิกค่าสอน  คือ  12   :  12</t>
  </si>
  <si>
    <t>หัวหน้างานวัดผลและประเมินผล</t>
  </si>
  <si>
    <t>คอ.บ.สถาปัตยกรรม</t>
  </si>
  <si>
    <t>(13 คน)</t>
  </si>
  <si>
    <t>ชส.24 (13 คน)</t>
  </si>
  <si>
    <t>(29 คน)</t>
  </si>
  <si>
    <t>ชส.24 (29 คน)</t>
  </si>
  <si>
    <t>(8 คน)</t>
  </si>
  <si>
    <t>(5 คน)</t>
  </si>
  <si>
    <t>3000-2004 (5 คน)</t>
  </si>
  <si>
    <t>ชส.23 (13 คน)</t>
  </si>
  <si>
    <t>3000-2004 (14คน)</t>
  </si>
  <si>
    <t>ชส.24 (5 คน)</t>
  </si>
  <si>
    <t>ชส.21 (13 คน)</t>
  </si>
  <si>
    <t>(25 คน)</t>
  </si>
  <si>
    <t>(16 คน)</t>
  </si>
  <si>
    <t>ชส.21 (16 คน)</t>
  </si>
  <si>
    <t>2000-0005 (15คน)</t>
  </si>
  <si>
    <t>(15 คน)</t>
  </si>
  <si>
    <t>ชส.21 (15 คน)</t>
  </si>
  <si>
    <t>(14 คน)</t>
  </si>
  <si>
    <t>Lab.1 (8 คน)</t>
  </si>
  <si>
    <t>(27 คน)</t>
  </si>
  <si>
    <t>2000-2004 (34คน)</t>
  </si>
  <si>
    <t>(19 คน)</t>
  </si>
  <si>
    <t>ชส.21 (19 คน)</t>
  </si>
  <si>
    <t>ชส.26 (14 คน)</t>
  </si>
  <si>
    <t>2108-2102 (ป)</t>
  </si>
  <si>
    <t>(12 คน)</t>
  </si>
  <si>
    <t>2000-2005 (14คน)</t>
  </si>
  <si>
    <t>2สถ.1 (12 คน)</t>
  </si>
  <si>
    <t>สถ.22 (15 คน)</t>
  </si>
  <si>
    <t>ชส.27 (13 คน)</t>
  </si>
  <si>
    <t>ชส.27 (12 คน)</t>
  </si>
  <si>
    <t>2000-2002 (34 คน)</t>
  </si>
  <si>
    <t>ชส.27 (16 คน)</t>
  </si>
  <si>
    <t>(18 คน)</t>
  </si>
  <si>
    <t>ชส.27 (18 คน)</t>
  </si>
  <si>
    <t>ชส.27 (15 คน)</t>
  </si>
  <si>
    <t>ชส.27 (19 คน)</t>
  </si>
  <si>
    <t>(24 คน)</t>
  </si>
  <si>
    <t>(9 คน)</t>
  </si>
  <si>
    <t>2ยธ.1 (19 คน)</t>
  </si>
  <si>
    <t>3000-2002  (8คน)</t>
  </si>
  <si>
    <t>รง.สี (13 คน)</t>
  </si>
  <si>
    <t>2106-2004(ป)</t>
  </si>
  <si>
    <t>Lab.3 (8 คน)</t>
  </si>
  <si>
    <t>3000-2002 (27คน)</t>
  </si>
  <si>
    <t>ชส.24  (27 คน)</t>
  </si>
  <si>
    <t>ชส.24 (15 คน)</t>
  </si>
  <si>
    <t>ชส.21 (12 คน)</t>
  </si>
  <si>
    <t>2000-2005 (24คน)</t>
  </si>
  <si>
    <t>ชส.21 (8 คน)</t>
  </si>
  <si>
    <t>ชส.21 (9 คน)</t>
  </si>
  <si>
    <t>ชส.23 (12 คน)</t>
  </si>
  <si>
    <t>ชส.27 (9 คน)</t>
  </si>
  <si>
    <t>(34 คน)</t>
  </si>
  <si>
    <t>ชส.23 (34 คน)</t>
  </si>
  <si>
    <t>ชส.28 (34 คน)</t>
  </si>
  <si>
    <t>ชส.28 (25 คน)</t>
  </si>
  <si>
    <t>อวท.4 (15 คน)</t>
  </si>
  <si>
    <t>2000-2002 (25 ตน)</t>
  </si>
  <si>
    <t>(7 คน)</t>
  </si>
  <si>
    <t>(34คน)</t>
  </si>
  <si>
    <t>(25คน)</t>
  </si>
  <si>
    <t>(20 คน)</t>
  </si>
  <si>
    <t>(11 คน)</t>
  </si>
  <si>
    <t>1สถ.1,2 (25 คน)</t>
  </si>
  <si>
    <t>2000-2004 (12คน)</t>
  </si>
  <si>
    <t>สถ.23 (12 คน)</t>
  </si>
  <si>
    <t>( 9 คน)</t>
  </si>
  <si>
    <t>( 11 คน)</t>
  </si>
  <si>
    <t>( 15 คน)</t>
  </si>
  <si>
    <t>2000-2003 (28คน)</t>
  </si>
  <si>
    <t>( 34 คน)</t>
  </si>
  <si>
    <t>( 20 คน)</t>
  </si>
  <si>
    <t>ชส.21 ( 15 คน)</t>
  </si>
  <si>
    <t>( 12 คน)</t>
  </si>
  <si>
    <t>ชส.27 ( 13 คน)</t>
  </si>
  <si>
    <t>( 13 คน)</t>
  </si>
  <si>
    <t>( 25 คน)</t>
  </si>
  <si>
    <t>( 5 คน)</t>
  </si>
  <si>
    <t>2000-2002 (25คน)</t>
  </si>
  <si>
    <t>สถ.22 ( 12 คน)</t>
  </si>
  <si>
    <t>( 14 คน)</t>
  </si>
  <si>
    <t>รง.สถ. ( 14 คน)</t>
  </si>
  <si>
    <t>สถ.22 ( 25 คน)</t>
  </si>
  <si>
    <t>สถ.22 ( 34 คน)</t>
  </si>
  <si>
    <t>PLC</t>
  </si>
  <si>
    <t>ชส.22 (14 คน)</t>
  </si>
  <si>
    <t>ชส.21 (11คน)</t>
  </si>
  <si>
    <t>รง.สี ( 15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</si>
</sst>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color indexed="10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4"/>
      <name val="AngsanaUPC"/>
      <family val="1"/>
    </font>
    <font>
      <sz val="8"/>
      <name val="TH SarabunPSK"/>
      <family val="2"/>
    </font>
    <font>
      <b/>
      <sz val="12"/>
      <name val="TH SarabunPSK"/>
      <family val="2"/>
    </font>
    <font>
      <u/>
      <sz val="14"/>
      <name val="TH SarabunPSK"/>
      <family val="2"/>
    </font>
    <font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292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3" fillId="0" borderId="2" xfId="0" applyFont="1" applyBorder="1"/>
    <xf numFmtId="0" fontId="8" fillId="0" borderId="5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shrinkToFit="1"/>
    </xf>
    <xf numFmtId="49" fontId="3" fillId="4" borderId="4" xfId="0" applyNumberFormat="1" applyFont="1" applyFill="1" applyBorder="1" applyAlignment="1">
      <alignment horizontal="center" shrinkToFit="1"/>
    </xf>
    <xf numFmtId="49" fontId="3" fillId="4" borderId="7" xfId="0" applyNumberFormat="1" applyFont="1" applyFill="1" applyBorder="1" applyAlignment="1">
      <alignment horizont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shrinkToFit="1"/>
    </xf>
    <xf numFmtId="49" fontId="3" fillId="4" borderId="3" xfId="0" applyNumberFormat="1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shrinkToFit="1"/>
    </xf>
    <xf numFmtId="49" fontId="3" fillId="4" borderId="11" xfId="0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9" xfId="0" applyFont="1" applyFill="1" applyBorder="1"/>
    <xf numFmtId="0" fontId="3" fillId="4" borderId="4" xfId="0" applyFont="1" applyFill="1" applyBorder="1"/>
    <xf numFmtId="0" fontId="3" fillId="4" borderId="7" xfId="0" applyFont="1" applyFill="1" applyBorder="1"/>
    <xf numFmtId="0" fontId="6" fillId="4" borderId="6" xfId="0" applyFont="1" applyFill="1" applyBorder="1" applyAlignment="1">
      <alignment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49" fontId="3" fillId="4" borderId="9" xfId="1" applyNumberFormat="1" applyFont="1" applyFill="1" applyBorder="1" applyAlignment="1">
      <alignment horizontal="center" vertical="center" shrinkToFit="1"/>
    </xf>
    <xf numFmtId="49" fontId="3" fillId="4" borderId="4" xfId="1" applyNumberFormat="1" applyFont="1" applyFill="1" applyBorder="1" applyAlignment="1">
      <alignment horizontal="center" vertical="center" shrinkToFit="1"/>
    </xf>
    <xf numFmtId="49" fontId="3" fillId="4" borderId="7" xfId="1" applyNumberFormat="1" applyFont="1" applyFill="1" applyBorder="1" applyAlignment="1">
      <alignment horizontal="center" vertical="center" shrinkToFit="1"/>
    </xf>
    <xf numFmtId="49" fontId="3" fillId="4" borderId="14" xfId="1" applyNumberFormat="1" applyFont="1" applyFill="1" applyBorder="1" applyAlignment="1">
      <alignment horizontal="center" vertical="center" shrinkToFit="1"/>
    </xf>
    <xf numFmtId="49" fontId="3" fillId="4" borderId="0" xfId="1" applyNumberFormat="1" applyFont="1" applyFill="1" applyBorder="1" applyAlignment="1">
      <alignment horizontal="center" vertical="center" shrinkToFit="1"/>
    </xf>
    <xf numFmtId="49" fontId="3" fillId="4" borderId="2" xfId="1" applyNumberFormat="1" applyFont="1" applyFill="1" applyBorder="1" applyAlignment="1">
      <alignment horizontal="center" vertical="center" shrinkToFit="1"/>
    </xf>
    <xf numFmtId="49" fontId="11" fillId="4" borderId="15" xfId="1" applyNumberFormat="1" applyFont="1" applyFill="1" applyBorder="1" applyAlignment="1">
      <alignment horizontal="center" vertical="center" shrinkToFit="1"/>
    </xf>
    <xf numFmtId="0" fontId="3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 shrinkToFit="1"/>
    </xf>
    <xf numFmtId="0" fontId="3" fillId="4" borderId="16" xfId="1" applyFont="1" applyFill="1" applyBorder="1" applyAlignment="1">
      <alignment horizontal="center" vertical="center" shrinkToFit="1"/>
    </xf>
    <xf numFmtId="0" fontId="3" fillId="4" borderId="17" xfId="1" applyFont="1" applyFill="1" applyBorder="1" applyAlignment="1">
      <alignment horizontal="center" vertical="center" shrinkToFit="1"/>
    </xf>
    <xf numFmtId="0" fontId="3" fillId="4" borderId="10" xfId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7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49" fontId="11" fillId="4" borderId="4" xfId="1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9" xfId="2" applyFont="1" applyFill="1" applyBorder="1" applyAlignment="1">
      <alignment horizontal="center" shrinkToFi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5" fillId="3" borderId="8" xfId="0" applyFont="1" applyFill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3" fillId="4" borderId="11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shrinkToFit="1"/>
    </xf>
    <xf numFmtId="49" fontId="3" fillId="4" borderId="17" xfId="1" applyNumberFormat="1" applyFont="1" applyFill="1" applyBorder="1" applyAlignment="1">
      <alignment horizontal="center" vertical="center" shrinkToFit="1"/>
    </xf>
    <xf numFmtId="0" fontId="3" fillId="0" borderId="18" xfId="2" applyFont="1" applyFill="1" applyBorder="1" applyAlignment="1">
      <alignment horizontal="center" shrinkToFit="1"/>
    </xf>
    <xf numFmtId="0" fontId="3" fillId="4" borderId="9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19" xfId="0" applyFont="1" applyBorder="1" applyAlignment="1">
      <alignment horizontal="center" shrinkToFit="1"/>
    </xf>
    <xf numFmtId="0" fontId="3" fillId="4" borderId="0" xfId="1" applyFont="1" applyFill="1" applyAlignment="1">
      <alignment horizontal="center" vertical="center"/>
    </xf>
    <xf numFmtId="49" fontId="18" fillId="4" borderId="9" xfId="1" applyNumberFormat="1" applyFont="1" applyFill="1" applyBorder="1" applyAlignment="1">
      <alignment horizontal="center" vertical="center" shrinkToFit="1"/>
    </xf>
    <xf numFmtId="49" fontId="18" fillId="4" borderId="4" xfId="1" applyNumberFormat="1" applyFont="1" applyFill="1" applyBorder="1" applyAlignment="1">
      <alignment horizontal="center" vertical="center" shrinkToFit="1"/>
    </xf>
    <xf numFmtId="49" fontId="18" fillId="4" borderId="7" xfId="1" applyNumberFormat="1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49" fontId="3" fillId="4" borderId="1" xfId="1" applyNumberFormat="1" applyFont="1" applyFill="1" applyBorder="1" applyAlignment="1">
      <alignment horizontal="center" vertical="center" shrinkToFit="1"/>
    </xf>
    <xf numFmtId="49" fontId="3" fillId="4" borderId="17" xfId="0" applyNumberFormat="1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2" fillId="0" borderId="7" xfId="0" applyFont="1" applyBorder="1"/>
    <xf numFmtId="49" fontId="3" fillId="4" borderId="15" xfId="0" applyNumberFormat="1" applyFont="1" applyFill="1" applyBorder="1" applyAlignment="1">
      <alignment vertical="center"/>
    </xf>
    <xf numFmtId="49" fontId="3" fillId="4" borderId="2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shrinkToFit="1"/>
    </xf>
    <xf numFmtId="49" fontId="18" fillId="4" borderId="14" xfId="1" applyNumberFormat="1" applyFont="1" applyFill="1" applyBorder="1" applyAlignment="1">
      <alignment horizontal="center" vertical="center" shrinkToFit="1"/>
    </xf>
    <xf numFmtId="49" fontId="18" fillId="4" borderId="0" xfId="1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shrinkToFit="1"/>
    </xf>
    <xf numFmtId="49" fontId="18" fillId="4" borderId="2" xfId="1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shrinkToFit="1"/>
    </xf>
    <xf numFmtId="0" fontId="3" fillId="4" borderId="10" xfId="1" applyFont="1" applyFill="1" applyBorder="1" applyAlignment="1">
      <alignment horizontal="center" vertical="center"/>
    </xf>
    <xf numFmtId="49" fontId="3" fillId="4" borderId="6" xfId="1" applyNumberFormat="1" applyFont="1" applyFill="1" applyBorder="1" applyAlignment="1">
      <alignment horizontal="center" vertical="center" shrinkToFit="1"/>
    </xf>
    <xf numFmtId="0" fontId="18" fillId="4" borderId="5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" fontId="7" fillId="0" borderId="13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3" fillId="5" borderId="9" xfId="0" applyFont="1" applyFill="1" applyBorder="1" applyAlignment="1">
      <alignment horizontal="center" shrinkToFit="1"/>
    </xf>
    <xf numFmtId="49" fontId="3" fillId="5" borderId="9" xfId="1" applyNumberFormat="1" applyFont="1" applyFill="1" applyBorder="1" applyAlignment="1">
      <alignment horizontal="center" vertical="center" shrinkToFit="1"/>
    </xf>
    <xf numFmtId="49" fontId="3" fillId="5" borderId="4" xfId="1" applyNumberFormat="1" applyFont="1" applyFill="1" applyBorder="1" applyAlignment="1">
      <alignment horizontal="center" vertical="center" shrinkToFit="1"/>
    </xf>
    <xf numFmtId="49" fontId="3" fillId="5" borderId="0" xfId="1" applyNumberFormat="1" applyFont="1" applyFill="1" applyBorder="1" applyAlignment="1">
      <alignment horizontal="center" vertical="center" shrinkToFit="1"/>
    </xf>
    <xf numFmtId="49" fontId="3" fillId="5" borderId="7" xfId="1" applyNumberFormat="1" applyFont="1" applyFill="1" applyBorder="1" applyAlignment="1">
      <alignment horizontal="center" vertical="center" shrinkToFit="1"/>
    </xf>
    <xf numFmtId="0" fontId="3" fillId="5" borderId="9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49" fontId="18" fillId="5" borderId="14" xfId="1" applyNumberFormat="1" applyFont="1" applyFill="1" applyBorder="1" applyAlignment="1">
      <alignment horizontal="center" vertical="center" shrinkToFit="1"/>
    </xf>
    <xf numFmtId="0" fontId="18" fillId="5" borderId="4" xfId="1" applyFont="1" applyFill="1" applyBorder="1" applyAlignment="1">
      <alignment horizontal="center" vertical="center"/>
    </xf>
    <xf numFmtId="49" fontId="18" fillId="5" borderId="0" xfId="1" applyNumberFormat="1" applyFont="1" applyFill="1" applyBorder="1" applyAlignment="1">
      <alignment horizontal="center" vertical="center" shrinkToFit="1"/>
    </xf>
    <xf numFmtId="0" fontId="18" fillId="5" borderId="7" xfId="1" applyFont="1" applyFill="1" applyBorder="1" applyAlignment="1">
      <alignment horizontal="center" vertical="center"/>
    </xf>
    <xf numFmtId="49" fontId="18" fillId="5" borderId="2" xfId="1" applyNumberFormat="1" applyFont="1" applyFill="1" applyBorder="1" applyAlignment="1">
      <alignment horizontal="center" vertical="center" shrinkToFit="1"/>
    </xf>
    <xf numFmtId="0" fontId="3" fillId="5" borderId="0" xfId="1" applyFont="1" applyFill="1" applyAlignment="1">
      <alignment horizontal="center" vertical="center"/>
    </xf>
    <xf numFmtId="49" fontId="3" fillId="5" borderId="2" xfId="1" applyNumberFormat="1" applyFont="1" applyFill="1" applyBorder="1" applyAlignment="1">
      <alignment horizontal="center" vertical="center" shrinkToFit="1"/>
    </xf>
    <xf numFmtId="49" fontId="3" fillId="5" borderId="14" xfId="1" applyNumberFormat="1" applyFont="1" applyFill="1" applyBorder="1" applyAlignment="1">
      <alignment horizontal="center" vertical="center" shrinkToFit="1"/>
    </xf>
    <xf numFmtId="49" fontId="11" fillId="5" borderId="15" xfId="1" applyNumberFormat="1" applyFont="1" applyFill="1" applyBorder="1" applyAlignment="1">
      <alignment horizontal="center" vertical="center" shrinkToFit="1"/>
    </xf>
    <xf numFmtId="0" fontId="3" fillId="5" borderId="9" xfId="2" applyFont="1" applyFill="1" applyBorder="1" applyAlignment="1">
      <alignment horizontal="center" shrinkToFit="1"/>
    </xf>
    <xf numFmtId="0" fontId="3" fillId="5" borderId="0" xfId="1" applyFont="1" applyFill="1" applyAlignment="1">
      <alignment vertical="center"/>
    </xf>
    <xf numFmtId="0" fontId="3" fillId="5" borderId="7" xfId="1" applyFont="1" applyFill="1" applyBorder="1" applyAlignment="1">
      <alignment horizontal="center" vertical="center" shrinkToFit="1"/>
    </xf>
    <xf numFmtId="0" fontId="3" fillId="5" borderId="5" xfId="1" applyFont="1" applyFill="1" applyBorder="1" applyAlignment="1">
      <alignment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shrinkToFit="1"/>
    </xf>
    <xf numFmtId="0" fontId="3" fillId="5" borderId="1" xfId="1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shrinkToFit="1"/>
    </xf>
    <xf numFmtId="49" fontId="11" fillId="5" borderId="4" xfId="1" applyNumberFormat="1" applyFont="1" applyFill="1" applyBorder="1" applyAlignment="1">
      <alignment horizontal="center" vertical="center" shrinkToFit="1"/>
    </xf>
    <xf numFmtId="0" fontId="3" fillId="5" borderId="9" xfId="1" applyFont="1" applyFill="1" applyBorder="1" applyAlignment="1">
      <alignment horizontal="center" vertical="center" shrinkToFit="1"/>
    </xf>
    <xf numFmtId="0" fontId="3" fillId="5" borderId="18" xfId="2" applyFont="1" applyFill="1" applyBorder="1" applyAlignment="1">
      <alignment horizontal="center" shrinkToFit="1"/>
    </xf>
    <xf numFmtId="49" fontId="18" fillId="5" borderId="9" xfId="1" applyNumberFormat="1" applyFont="1" applyFill="1" applyBorder="1" applyAlignment="1">
      <alignment horizontal="center" vertical="center" shrinkToFit="1"/>
    </xf>
    <xf numFmtId="49" fontId="18" fillId="5" borderId="4" xfId="1" applyNumberFormat="1" applyFont="1" applyFill="1" applyBorder="1" applyAlignment="1">
      <alignment horizontal="center" vertical="center" shrinkToFit="1"/>
    </xf>
    <xf numFmtId="49" fontId="18" fillId="5" borderId="7" xfId="1" applyNumberFormat="1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center" shrinkToFit="1"/>
    </xf>
    <xf numFmtId="0" fontId="3" fillId="4" borderId="9" xfId="2" applyFont="1" applyFill="1" applyBorder="1" applyAlignment="1">
      <alignment horizontal="center" shrinkToFit="1"/>
    </xf>
    <xf numFmtId="0" fontId="9" fillId="4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90" shrinkToFit="1"/>
    </xf>
    <xf numFmtId="0" fontId="3" fillId="0" borderId="4" xfId="0" applyFont="1" applyFill="1" applyBorder="1" applyAlignment="1">
      <alignment horizontal="center" vertical="center" textRotation="90" shrinkToFit="1"/>
    </xf>
    <xf numFmtId="0" fontId="3" fillId="0" borderId="5" xfId="0" applyFont="1" applyFill="1" applyBorder="1" applyAlignment="1">
      <alignment horizontal="center" vertical="center" textRotation="90" shrinkToFit="1"/>
    </xf>
    <xf numFmtId="0" fontId="3" fillId="0" borderId="7" xfId="0" applyFont="1" applyFill="1" applyBorder="1" applyAlignment="1">
      <alignment horizontal="center" vertical="center" textRotation="90" shrinkToFit="1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6" fillId="4" borderId="21" xfId="1" applyFont="1" applyFill="1" applyBorder="1" applyAlignment="1">
      <alignment horizontal="center" vertical="center"/>
    </xf>
    <xf numFmtId="0" fontId="16" fillId="4" borderId="22" xfId="1" applyFont="1" applyFill="1" applyBorder="1" applyAlignment="1">
      <alignment horizontal="center" vertical="center"/>
    </xf>
    <xf numFmtId="0" fontId="16" fillId="4" borderId="16" xfId="1" applyFont="1" applyFill="1" applyBorder="1" applyAlignment="1">
      <alignment horizontal="center" vertical="center"/>
    </xf>
    <xf numFmtId="0" fontId="16" fillId="4" borderId="17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center" vertical="center" textRotation="90"/>
    </xf>
    <xf numFmtId="0" fontId="16" fillId="2" borderId="5" xfId="0" applyFont="1" applyFill="1" applyBorder="1" applyAlignment="1">
      <alignment horizontal="center" vertical="center" textRotation="90"/>
    </xf>
    <xf numFmtId="0" fontId="16" fillId="2" borderId="7" xfId="0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 textRotation="90" shrinkToFit="1"/>
    </xf>
    <xf numFmtId="0" fontId="16" fillId="0" borderId="4" xfId="0" applyFont="1" applyFill="1" applyBorder="1" applyAlignment="1">
      <alignment horizontal="center" vertical="center" textRotation="90" shrinkToFit="1"/>
    </xf>
    <xf numFmtId="0" fontId="16" fillId="0" borderId="6" xfId="0" applyFont="1" applyFill="1" applyBorder="1" applyAlignment="1">
      <alignment horizontal="center" vertical="center" textRotation="90" shrinkToFit="1"/>
    </xf>
    <xf numFmtId="0" fontId="16" fillId="0" borderId="5" xfId="0" applyFont="1" applyFill="1" applyBorder="1" applyAlignment="1">
      <alignment horizontal="center" vertical="center" textRotation="90" shrinkToFit="1"/>
    </xf>
    <xf numFmtId="0" fontId="16" fillId="0" borderId="7" xfId="0" applyFont="1" applyFill="1" applyBorder="1" applyAlignment="1">
      <alignment horizontal="center" vertical="center" textRotation="90" shrinkToFit="1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4" borderId="21" xfId="1" applyFont="1" applyFill="1" applyBorder="1" applyAlignment="1">
      <alignment horizontal="center" vertical="top"/>
    </xf>
    <xf numFmtId="0" fontId="3" fillId="4" borderId="22" xfId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center" textRotation="90"/>
    </xf>
    <xf numFmtId="0" fontId="16" fillId="0" borderId="4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/>
    </xf>
    <xf numFmtId="0" fontId="16" fillId="0" borderId="5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75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655725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791325" y="1609725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343400" y="375285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6791325" y="375285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133350</xdr:rowOff>
    </xdr:from>
    <xdr:to>
      <xdr:col>3</xdr:col>
      <xdr:colOff>657225</xdr:colOff>
      <xdr:row>19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431482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85925" y="2409825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9650" y="30384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43150" y="4314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35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36576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85925" y="304800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7</xdr:row>
      <xdr:rowOff>104775</xdr:rowOff>
    </xdr:from>
    <xdr:to>
      <xdr:col>11</xdr:col>
      <xdr:colOff>0</xdr:colOff>
      <xdr:row>7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875" y="36576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5" y="1781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875" y="1781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95450" y="241935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076950" y="303847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23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209550</xdr:rowOff>
    </xdr:from>
    <xdr:to>
      <xdr:col>9</xdr:col>
      <xdr:colOff>9525</xdr:colOff>
      <xdr:row>13</xdr:row>
      <xdr:rowOff>209550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33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76400" y="3038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76700" y="36576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1676400" y="3038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1676400" y="3733800"/>
          <a:ext cx="1924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6400" y="4362450"/>
          <a:ext cx="1924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4345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17907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19725" y="260985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57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6700" y="31337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657225</xdr:colOff>
      <xdr:row>19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2343150" y="429577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76700" y="42957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3400" y="16097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1609725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657225</xdr:colOff>
      <xdr:row>13</xdr:row>
      <xdr:rowOff>85725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30099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657225</xdr:colOff>
      <xdr:row>16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09650" y="36576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19725" y="37528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81800" y="37528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410075" y="23336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9525</xdr:colOff>
      <xdr:row>10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858000" y="2333625"/>
          <a:ext cx="1038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85725</xdr:rowOff>
    </xdr:from>
    <xdr:to>
      <xdr:col>11</xdr:col>
      <xdr:colOff>9525</xdr:colOff>
      <xdr:row>13</xdr:row>
      <xdr:rowOff>85725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5410200" y="3009900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2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483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29075" y="30194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39" name="ลูกศรเชื่อมต่อแบบตรง 38"/>
        <xdr:cNvCxnSpPr/>
      </xdr:nvCxnSpPr>
      <xdr:spPr>
        <a:xfrm>
          <a:off x="1666875" y="1781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10</xdr:col>
      <xdr:colOff>657225</xdr:colOff>
      <xdr:row>10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05350" y="2305050"/>
          <a:ext cx="1981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62575" y="29241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962025" y="4191000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13</xdr:row>
      <xdr:rowOff>123825</xdr:rowOff>
    </xdr:from>
    <xdr:to>
      <xdr:col>5</xdr:col>
      <xdr:colOff>657225</xdr:colOff>
      <xdr:row>13</xdr:row>
      <xdr:rowOff>123825</xdr:rowOff>
    </xdr:to>
    <xdr:cxnSp macro="">
      <xdr:nvCxnSpPr>
        <xdr:cNvPr id="37" name="ลูกศรเชื่อมต่อแบบตรง 36"/>
        <xdr:cNvCxnSpPr/>
      </xdr:nvCxnSpPr>
      <xdr:spPr>
        <a:xfrm>
          <a:off x="1647825" y="2933700"/>
          <a:ext cx="1971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657225</xdr:colOff>
      <xdr:row>16</xdr:row>
      <xdr:rowOff>114300</xdr:rowOff>
    </xdr:to>
    <xdr:cxnSp macro="">
      <xdr:nvCxnSpPr>
        <xdr:cNvPr id="41" name="ลูกศรเชื่อมต่อแบบตรง 40"/>
        <xdr:cNvCxnSpPr/>
      </xdr:nvCxnSpPr>
      <xdr:spPr>
        <a:xfrm>
          <a:off x="962025" y="3552825"/>
          <a:ext cx="26574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657225</xdr:colOff>
      <xdr:row>16</xdr:row>
      <xdr:rowOff>123825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29075" y="3562350"/>
          <a:ext cx="13239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46" name="ลูกศรเชื่อมต่อแบบตรง 45"/>
        <xdr:cNvCxnSpPr/>
      </xdr:nvCxnSpPr>
      <xdr:spPr>
        <a:xfrm>
          <a:off x="2295525" y="23050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10</xdr:col>
      <xdr:colOff>657225</xdr:colOff>
      <xdr:row>7</xdr:row>
      <xdr:rowOff>114300</xdr:rowOff>
    </xdr:to>
    <xdr:cxnSp macro="">
      <xdr:nvCxnSpPr>
        <xdr:cNvPr id="48" name="ลูกศรเชื่อมต่อแบบตรง 47"/>
        <xdr:cNvCxnSpPr/>
      </xdr:nvCxnSpPr>
      <xdr:spPr>
        <a:xfrm>
          <a:off x="5362575" y="166687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8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19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19050</xdr:rowOff>
    </xdr:from>
    <xdr:to>
      <xdr:col>8</xdr:col>
      <xdr:colOff>665250</xdr:colOff>
      <xdr:row>14</xdr:row>
      <xdr:rowOff>19050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29075" y="34956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35" name="ลูกศรเชื่อมต่อแบบตรง 34"/>
        <xdr:cNvCxnSpPr/>
      </xdr:nvCxnSpPr>
      <xdr:spPr>
        <a:xfrm>
          <a:off x="1676400" y="30480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3</xdr:col>
      <xdr:colOff>657225</xdr:colOff>
      <xdr:row>19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962025" y="4191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5419725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76700" y="4305300"/>
          <a:ext cx="26670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4410075" y="1619250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9525</xdr:colOff>
      <xdr:row>7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6858000" y="1619250"/>
          <a:ext cx="1038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962025" y="3562350"/>
          <a:ext cx="2667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33" name="ลูกศรเชื่อมต่อแบบตรง 32"/>
        <xdr:cNvCxnSpPr/>
      </xdr:nvCxnSpPr>
      <xdr:spPr>
        <a:xfrm>
          <a:off x="7886700" y="3048000"/>
          <a:ext cx="1028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32" name="ลูกศรเชื่อมต่อแบบตรง 31"/>
        <xdr:cNvCxnSpPr/>
      </xdr:nvCxnSpPr>
      <xdr:spPr>
        <a:xfrm>
          <a:off x="962025" y="25431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9525</xdr:colOff>
      <xdr:row>10</xdr:row>
      <xdr:rowOff>133350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29075" y="2543175"/>
          <a:ext cx="13430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36" name="ลูกศรเชื่อมต่อแบบตรง 35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293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4343400" y="302895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11</xdr:col>
      <xdr:colOff>0</xdr:colOff>
      <xdr:row>13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5362575" y="29432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41" name="ลูกศรเชื่อมต่อแบบตรง 40"/>
        <xdr:cNvCxnSpPr/>
      </xdr:nvCxnSpPr>
      <xdr:spPr>
        <a:xfrm>
          <a:off x="1676400" y="24193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cxnSp macro="">
      <xdr:nvCxnSpPr>
        <xdr:cNvPr id="42" name="ลูกศรเชื่อมต่อแบบตรง 41"/>
        <xdr:cNvCxnSpPr/>
      </xdr:nvCxnSpPr>
      <xdr:spPr>
        <a:xfrm>
          <a:off x="4076700" y="241935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4343400" y="16097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76700" y="17811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5429250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9" name="ลูกศรเชื่อมต่อแบบตรง 28"/>
        <xdr:cNvCxnSpPr/>
      </xdr:nvCxnSpPr>
      <xdr:spPr>
        <a:xfrm>
          <a:off x="6791325" y="44672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6791325" y="44672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2295525" y="419100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33" name="ลูกศรเชื่อมต่อแบบตรง 32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7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578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209550</xdr:rowOff>
    </xdr:from>
    <xdr:to>
      <xdr:col>9</xdr:col>
      <xdr:colOff>9525</xdr:colOff>
      <xdr:row>13</xdr:row>
      <xdr:rowOff>209550</xdr:rowOff>
    </xdr:to>
    <xdr:cxnSp macro="">
      <xdr:nvCxnSpPr>
        <xdr:cNvPr id="43" name="ลูกศรเชื่อมต่อแบบตรง 42"/>
        <xdr:cNvCxnSpPr/>
      </xdr:nvCxnSpPr>
      <xdr:spPr>
        <a:xfrm>
          <a:off x="6791325" y="3133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31" name="ลูกศรเชื่อมต่อแบบตรง 30"/>
        <xdr:cNvCxnSpPr/>
      </xdr:nvCxnSpPr>
      <xdr:spPr>
        <a:xfrm>
          <a:off x="4076700" y="178117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42" name="ลูกศรเชื่อมต่อแบบตรง 41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44" name="ลูกศรเชื่อมต่อแบบตรง 43"/>
        <xdr:cNvCxnSpPr/>
      </xdr:nvCxnSpPr>
      <xdr:spPr>
        <a:xfrm>
          <a:off x="962025" y="2914650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45" name="ลูกศรเชื่อมต่อแบบตรง 44"/>
        <xdr:cNvCxnSpPr/>
      </xdr:nvCxnSpPr>
      <xdr:spPr>
        <a:xfrm>
          <a:off x="5362575" y="29241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133350</xdr:rowOff>
    </xdr:from>
    <xdr:to>
      <xdr:col>5</xdr:col>
      <xdr:colOff>657225</xdr:colOff>
      <xdr:row>19</xdr:row>
      <xdr:rowOff>133350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2295525" y="420052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47" name="ลูกศรเชื่อมต่อแบบตรง 46"/>
        <xdr:cNvCxnSpPr/>
      </xdr:nvCxnSpPr>
      <xdr:spPr>
        <a:xfrm>
          <a:off x="4029075" y="420052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50" name="ลูกศรเชื่อมต่อแบบตรง 49"/>
        <xdr:cNvCxnSpPr/>
      </xdr:nvCxnSpPr>
      <xdr:spPr>
        <a:xfrm>
          <a:off x="1009650" y="36671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51" name="ลูกศรเชื่อมต่อแบบตรง 50"/>
        <xdr:cNvCxnSpPr/>
      </xdr:nvCxnSpPr>
      <xdr:spPr>
        <a:xfrm>
          <a:off x="4076700" y="36671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9525</xdr:colOff>
      <xdr:row>10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29075" y="2305050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8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5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6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6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6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86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55" name="ลูกศรเชื่อมต่อแบบตรง 54"/>
        <xdr:cNvCxnSpPr/>
      </xdr:nvCxnSpPr>
      <xdr:spPr>
        <a:xfrm>
          <a:off x="4076700" y="31337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50" name="ลูกศรเชื่อมต่อแบบตรง 49"/>
        <xdr:cNvCxnSpPr/>
      </xdr:nvCxnSpPr>
      <xdr:spPr>
        <a:xfrm>
          <a:off x="5410200" y="367665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123825</xdr:rowOff>
    </xdr:from>
    <xdr:to>
      <xdr:col>5</xdr:col>
      <xdr:colOff>657225</xdr:colOff>
      <xdr:row>19</xdr:row>
      <xdr:rowOff>123825</xdr:rowOff>
    </xdr:to>
    <xdr:cxnSp macro="">
      <xdr:nvCxnSpPr>
        <xdr:cNvPr id="54" name="ลูกศรเชื่อมต่อแบบตรง 53"/>
        <xdr:cNvCxnSpPr/>
      </xdr:nvCxnSpPr>
      <xdr:spPr>
        <a:xfrm>
          <a:off x="3009900" y="49244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56" name="ลูกศรเชื่อมต่อแบบตรง 55"/>
        <xdr:cNvCxnSpPr/>
      </xdr:nvCxnSpPr>
      <xdr:spPr>
        <a:xfrm>
          <a:off x="4076700" y="430530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58" name="ลูกศรเชื่อมต่อแบบตรง 57"/>
        <xdr:cNvCxnSpPr/>
      </xdr:nvCxnSpPr>
      <xdr:spPr>
        <a:xfrm>
          <a:off x="1009650" y="1790700"/>
          <a:ext cx="2667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60" name="ลูกศรเชื่อมต่อแบบตรง 59"/>
        <xdr:cNvCxnSpPr/>
      </xdr:nvCxnSpPr>
      <xdr:spPr>
        <a:xfrm>
          <a:off x="6791325" y="1609725"/>
          <a:ext cx="10763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63" name="ลูกศรเชื่อมต่อแบบตรง 62"/>
        <xdr:cNvCxnSpPr/>
      </xdr:nvCxnSpPr>
      <xdr:spPr>
        <a:xfrm>
          <a:off x="1685925" y="24288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67" name="ลูกศรเชื่อมต่อแบบตรง 66"/>
        <xdr:cNvCxnSpPr/>
      </xdr:nvCxnSpPr>
      <xdr:spPr>
        <a:xfrm>
          <a:off x="1685925" y="303847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69" name="ลูกศรเชื่อมต่อแบบตรง 68"/>
        <xdr:cNvCxnSpPr/>
      </xdr:nvCxnSpPr>
      <xdr:spPr>
        <a:xfrm>
          <a:off x="4400550" y="3762375"/>
          <a:ext cx="2095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70" name="ลูกศรเชื่อมต่อแบบตรง 69"/>
        <xdr:cNvCxnSpPr/>
      </xdr:nvCxnSpPr>
      <xdr:spPr>
        <a:xfrm>
          <a:off x="4076700" y="367665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48" name="ลูกศรเชื่อมต่อแบบตรง 47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94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200025</xdr:rowOff>
    </xdr:from>
    <xdr:to>
      <xdr:col>9</xdr:col>
      <xdr:colOff>0</xdr:colOff>
      <xdr:row>13</xdr:row>
      <xdr:rowOff>200025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6700" y="31242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9650" y="36766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4886325" y="1600200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31" name="ลูกศรเชื่อมต่อแบบตรง 30"/>
        <xdr:cNvCxnSpPr/>
      </xdr:nvCxnSpPr>
      <xdr:spPr>
        <a:xfrm>
          <a:off x="5410200" y="30384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9</xdr:col>
      <xdr:colOff>9525</xdr:colOff>
      <xdr:row>10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86225" y="2409825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76700" y="4295775"/>
          <a:ext cx="27146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76400" y="30480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76400" y="24288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3009900" y="4295775"/>
          <a:ext cx="6667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3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04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123825</xdr:rowOff>
    </xdr:from>
    <xdr:to>
      <xdr:col>5</xdr:col>
      <xdr:colOff>657225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43150" y="17907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00850" y="16097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8</xdr:col>
      <xdr:colOff>666750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238625" y="3438525"/>
          <a:ext cx="1352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1676400" y="24193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6791325" y="2333625"/>
          <a:ext cx="5429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657225</xdr:colOff>
      <xdr:row>13</xdr:row>
      <xdr:rowOff>104775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5410200" y="3028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37" name="ลูกศรเชื่อมต่อแบบตรง 36"/>
        <xdr:cNvCxnSpPr/>
      </xdr:nvCxnSpPr>
      <xdr:spPr>
        <a:xfrm>
          <a:off x="1676400" y="42957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cxnSp macro="">
      <xdr:nvCxnSpPr>
        <xdr:cNvPr id="39" name="ลูกศรเชื่อมต่อแบบตรง 38"/>
        <xdr:cNvCxnSpPr/>
      </xdr:nvCxnSpPr>
      <xdr:spPr>
        <a:xfrm>
          <a:off x="4076700" y="428625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10200" y="241935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43150" y="30480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7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05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9525</xdr:colOff>
      <xdr:row>19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9650" y="42957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9525</xdr:colOff>
      <xdr:row>7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43400" y="1619250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9525</xdr:colOff>
      <xdr:row>13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343400" y="303847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3009900" y="367665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6791325" y="3762375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6791325" y="1600200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10</xdr:col>
      <xdr:colOff>9525</xdr:colOff>
      <xdr:row>19</xdr:row>
      <xdr:rowOff>133350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76700" y="431482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010275" y="2333625"/>
          <a:ext cx="5429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29425" y="2333625"/>
          <a:ext cx="10668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3</xdr:col>
      <xdr:colOff>657225</xdr:colOff>
      <xdr:row>16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9650" y="36766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6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7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7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687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31623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5429250" y="2419350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3</xdr:col>
      <xdr:colOff>657225</xdr:colOff>
      <xdr:row>19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1009650" y="4305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36576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123825</xdr:rowOff>
    </xdr:from>
    <xdr:to>
      <xdr:col>5</xdr:col>
      <xdr:colOff>670891</xdr:colOff>
      <xdr:row>7</xdr:row>
      <xdr:rowOff>124239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1681370" y="1821760"/>
          <a:ext cx="2012673" cy="41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0</xdr:colOff>
      <xdr:row>7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29425" y="1619250"/>
          <a:ext cx="542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16565</xdr:colOff>
      <xdr:row>13</xdr:row>
      <xdr:rowOff>124239</xdr:rowOff>
    </xdr:from>
    <xdr:to>
      <xdr:col>6</xdr:col>
      <xdr:colOff>8283</xdr:colOff>
      <xdr:row>13</xdr:row>
      <xdr:rowOff>124239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68826" y="3362739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9525</xdr:colOff>
      <xdr:row>13</xdr:row>
      <xdr:rowOff>95250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10200" y="3019425"/>
          <a:ext cx="6762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19425" y="4305300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76700" y="430530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10478" y="2383735"/>
          <a:ext cx="134178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124233</xdr:rowOff>
    </xdr:from>
    <xdr:to>
      <xdr:col>3</xdr:col>
      <xdr:colOff>657225</xdr:colOff>
      <xdr:row>13</xdr:row>
      <xdr:rowOff>124233</xdr:rowOff>
    </xdr:to>
    <xdr:cxnSp macro="">
      <xdr:nvCxnSpPr>
        <xdr:cNvPr id="28" name="ลูกศรเชื่อมต่อแบบตรง 27"/>
        <xdr:cNvCxnSpPr/>
      </xdr:nvCxnSpPr>
      <xdr:spPr>
        <a:xfrm>
          <a:off x="1010478" y="3304755"/>
          <a:ext cx="132811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87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3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4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874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54" name="ลูกศรเชื่อมต่อแบบตรง 53"/>
        <xdr:cNvCxnSpPr/>
      </xdr:nvCxnSpPr>
      <xdr:spPr>
        <a:xfrm>
          <a:off x="4076700" y="31337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56" name="ลูกศรเชื่อมต่อแบบตรง 55"/>
        <xdr:cNvCxnSpPr/>
      </xdr:nvCxnSpPr>
      <xdr:spPr>
        <a:xfrm>
          <a:off x="1685925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142875</xdr:rowOff>
    </xdr:from>
    <xdr:to>
      <xdr:col>10</xdr:col>
      <xdr:colOff>0</xdr:colOff>
      <xdr:row>10</xdr:row>
      <xdr:rowOff>142875</xdr:rowOff>
    </xdr:to>
    <xdr:cxnSp macro="">
      <xdr:nvCxnSpPr>
        <xdr:cNvPr id="40" name="ลูกศรเชื่อมต่อแบบตรง 39"/>
        <xdr:cNvCxnSpPr/>
      </xdr:nvCxnSpPr>
      <xdr:spPr>
        <a:xfrm>
          <a:off x="4752975" y="243840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42" name="ลูกศรเชื่อมต่อแบบตรง 41"/>
        <xdr:cNvCxnSpPr/>
      </xdr:nvCxnSpPr>
      <xdr:spPr>
        <a:xfrm>
          <a:off x="962025" y="3562350"/>
          <a:ext cx="2667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29075" y="356235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44" name="ลูกศรเชื่อมต่อแบบตรง 43"/>
        <xdr:cNvCxnSpPr/>
      </xdr:nvCxnSpPr>
      <xdr:spPr>
        <a:xfrm>
          <a:off x="2343150" y="4305300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657225</xdr:colOff>
      <xdr:row>19</xdr:row>
      <xdr:rowOff>123825</xdr:rowOff>
    </xdr:to>
    <xdr:cxnSp macro="">
      <xdr:nvCxnSpPr>
        <xdr:cNvPr id="46" name="ลูกศรเชื่อมต่อแบบตรง 45"/>
        <xdr:cNvCxnSpPr/>
      </xdr:nvCxnSpPr>
      <xdr:spPr>
        <a:xfrm>
          <a:off x="4076700" y="4305300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48" name="ลูกศรเชื่อมต่อแบบตรง 47"/>
        <xdr:cNvCxnSpPr/>
      </xdr:nvCxnSpPr>
      <xdr:spPr>
        <a:xfrm>
          <a:off x="4381500" y="3057525"/>
          <a:ext cx="2095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47" name="ลูกศรเชื่อมต่อแบบตรง 46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812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19050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623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7640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76400" y="3686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76400" y="3038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76400" y="3038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4345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29250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9075" y="41814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4345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36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86225" y="313372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4743450" y="43053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9525</xdr:colOff>
      <xdr:row>16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91325" y="3771900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05050" y="4391025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0</xdr:colOff>
      <xdr:row>19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4476750"/>
          <a:ext cx="5429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85925" y="304800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338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86700" y="1609725"/>
          <a:ext cx="1028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10200" y="17811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1009650" y="4371975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4381500" y="233362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5410200" y="30384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69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69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69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69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770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2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703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657225</xdr:colOff>
      <xdr:row>7</xdr:row>
      <xdr:rowOff>123825</xdr:rowOff>
    </xdr:to>
    <xdr:cxnSp macro="">
      <xdr:nvCxnSpPr>
        <xdr:cNvPr id="38" name="ลูกศรเชื่อมต่อแบบตรง 37"/>
        <xdr:cNvCxnSpPr/>
      </xdr:nvCxnSpPr>
      <xdr:spPr>
        <a:xfrm>
          <a:off x="1019175" y="17907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49" name="ลูกศรเชื่อมต่อแบบตรง 48"/>
        <xdr:cNvCxnSpPr/>
      </xdr:nvCxnSpPr>
      <xdr:spPr>
        <a:xfrm>
          <a:off x="4076700" y="313372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58" name="ลูกศรเชื่อมต่อแบบตรง 57"/>
        <xdr:cNvCxnSpPr/>
      </xdr:nvCxnSpPr>
      <xdr:spPr>
        <a:xfrm>
          <a:off x="1676400" y="30480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43" name="ลูกศรเชื่อมต่อแบบตรง 42"/>
        <xdr:cNvCxnSpPr/>
      </xdr:nvCxnSpPr>
      <xdr:spPr>
        <a:xfrm>
          <a:off x="6791325" y="4476750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cxnSp macro="">
      <xdr:nvCxnSpPr>
        <xdr:cNvPr id="45" name="ลูกศรเชื่อมต่อแบบตรง 44"/>
        <xdr:cNvCxnSpPr/>
      </xdr:nvCxnSpPr>
      <xdr:spPr>
        <a:xfrm>
          <a:off x="4076700" y="17907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9525</xdr:colOff>
      <xdr:row>13</xdr:row>
      <xdr:rowOff>123825</xdr:rowOff>
    </xdr:to>
    <xdr:cxnSp macro="">
      <xdr:nvCxnSpPr>
        <xdr:cNvPr id="46" name="ลูกศรเชื่อมต่อแบบตรง 45"/>
        <xdr:cNvCxnSpPr/>
      </xdr:nvCxnSpPr>
      <xdr:spPr>
        <a:xfrm>
          <a:off x="5410200" y="3048000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0</xdr:colOff>
      <xdr:row>10</xdr:row>
      <xdr:rowOff>123825</xdr:rowOff>
    </xdr:to>
    <xdr:cxnSp macro="">
      <xdr:nvCxnSpPr>
        <xdr:cNvPr id="48" name="ลูกศรเชื่อมต่อแบบตรง 47"/>
        <xdr:cNvCxnSpPr/>
      </xdr:nvCxnSpPr>
      <xdr:spPr>
        <a:xfrm>
          <a:off x="1009650" y="241935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0</xdr:colOff>
      <xdr:row>19</xdr:row>
      <xdr:rowOff>123825</xdr:rowOff>
    </xdr:to>
    <xdr:cxnSp macro="">
      <xdr:nvCxnSpPr>
        <xdr:cNvPr id="47" name="ลูกศรเชื่อมต่อแบบตรง 46"/>
        <xdr:cNvCxnSpPr/>
      </xdr:nvCxnSpPr>
      <xdr:spPr>
        <a:xfrm>
          <a:off x="4343400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50" name="ลูกศรเชื่อมต่อแบบตรง 49"/>
        <xdr:cNvCxnSpPr/>
      </xdr:nvCxnSpPr>
      <xdr:spPr>
        <a:xfrm>
          <a:off x="5419725" y="37528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51" name="ลูกศรเชื่อมต่อแบบตรง 50"/>
        <xdr:cNvCxnSpPr/>
      </xdr:nvCxnSpPr>
      <xdr:spPr>
        <a:xfrm>
          <a:off x="6781800" y="37528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53" name="ลูกศรเชื่อมต่อแบบตรง 52"/>
        <xdr:cNvCxnSpPr/>
      </xdr:nvCxnSpPr>
      <xdr:spPr>
        <a:xfrm>
          <a:off x="5429250" y="23336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9525</xdr:colOff>
      <xdr:row>10</xdr:row>
      <xdr:rowOff>133350</xdr:rowOff>
    </xdr:to>
    <xdr:cxnSp macro="">
      <xdr:nvCxnSpPr>
        <xdr:cNvPr id="54" name="ลูกศรเชื่อมต่อแบบตรง 53"/>
        <xdr:cNvCxnSpPr/>
      </xdr:nvCxnSpPr>
      <xdr:spPr>
        <a:xfrm>
          <a:off x="4743450" y="2428875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665250</xdr:colOff>
      <xdr:row>7</xdr:row>
      <xdr:rowOff>114300</xdr:rowOff>
    </xdr:to>
    <xdr:cxnSp macro="">
      <xdr:nvCxnSpPr>
        <xdr:cNvPr id="52" name="ลูกศรเชื่อมต่อแบบตรง 51"/>
        <xdr:cNvCxnSpPr/>
      </xdr:nvCxnSpPr>
      <xdr:spPr>
        <a:xfrm>
          <a:off x="6791325" y="1781175"/>
          <a:ext cx="133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tabSelected="1" view="pageBreakPreview" zoomScaleNormal="100" zoomScaleSheetLayoutView="100" workbookViewId="0">
      <selection activeCell="L7" sqref="L7:M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9" width="10" style="11" customWidth="1"/>
    <col min="10" max="10" width="10.7109375" style="11" customWidth="1"/>
    <col min="11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21</v>
      </c>
      <c r="E3" s="228"/>
      <c r="F3" s="5" t="s">
        <v>2</v>
      </c>
      <c r="G3" s="3" t="s">
        <v>57</v>
      </c>
      <c r="H3" s="4"/>
      <c r="I3" s="4"/>
      <c r="J3" s="4" t="s">
        <v>3</v>
      </c>
      <c r="K3" s="229" t="s">
        <v>98</v>
      </c>
      <c r="L3" s="229"/>
      <c r="M3" s="52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10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6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6" t="s">
        <v>75</v>
      </c>
      <c r="C7" s="85"/>
      <c r="D7" s="86"/>
      <c r="E7" s="55"/>
      <c r="F7" s="91"/>
      <c r="G7" s="240" t="s">
        <v>76</v>
      </c>
      <c r="H7" s="114" t="s">
        <v>117</v>
      </c>
      <c r="I7" s="91" t="s">
        <v>112</v>
      </c>
      <c r="J7" s="91"/>
      <c r="K7" s="86" t="s">
        <v>291</v>
      </c>
      <c r="L7" s="55" t="s">
        <v>376</v>
      </c>
      <c r="M7" s="68"/>
    </row>
    <row r="8" spans="1:13" ht="16.5" customHeight="1" x14ac:dyDescent="0.25">
      <c r="A8" s="7" t="s">
        <v>15</v>
      </c>
      <c r="B8" s="237"/>
      <c r="C8" s="87"/>
      <c r="D8" s="88"/>
      <c r="E8" s="65"/>
      <c r="F8" s="92"/>
      <c r="G8" s="241"/>
      <c r="H8" s="92"/>
      <c r="I8" s="92"/>
      <c r="J8" s="92"/>
      <c r="K8" s="88"/>
      <c r="L8" s="56"/>
      <c r="M8" s="65"/>
    </row>
    <row r="9" spans="1:13" ht="16.5" customHeight="1" x14ac:dyDescent="0.25">
      <c r="A9" s="12"/>
      <c r="B9" s="237"/>
      <c r="C9" s="89"/>
      <c r="D9" s="90"/>
      <c r="E9" s="66"/>
      <c r="F9" s="93"/>
      <c r="G9" s="241"/>
      <c r="H9" s="92" t="s">
        <v>115</v>
      </c>
      <c r="I9" s="93"/>
      <c r="J9" s="93"/>
      <c r="K9" s="89" t="s">
        <v>116</v>
      </c>
      <c r="L9" s="57"/>
      <c r="M9" s="66"/>
    </row>
    <row r="10" spans="1:13" ht="16.5" customHeight="1" x14ac:dyDescent="0.25">
      <c r="A10" s="19"/>
      <c r="B10" s="238"/>
      <c r="C10" s="191" t="s">
        <v>155</v>
      </c>
      <c r="D10" s="191" t="s">
        <v>150</v>
      </c>
      <c r="E10" s="192" t="s">
        <v>112</v>
      </c>
      <c r="F10" s="192" t="s">
        <v>293</v>
      </c>
      <c r="G10" s="241"/>
      <c r="H10" s="182"/>
      <c r="I10" s="67"/>
      <c r="J10" s="60"/>
      <c r="K10" s="60"/>
      <c r="L10" s="60"/>
      <c r="M10" s="60"/>
    </row>
    <row r="11" spans="1:13" ht="16.5" customHeight="1" x14ac:dyDescent="0.25">
      <c r="A11" s="7" t="s">
        <v>16</v>
      </c>
      <c r="B11" s="238"/>
      <c r="C11" s="193" t="s">
        <v>294</v>
      </c>
      <c r="D11" s="193"/>
      <c r="E11" s="194"/>
      <c r="F11" s="193"/>
      <c r="G11" s="241"/>
      <c r="H11" s="56"/>
      <c r="I11" s="56"/>
      <c r="J11" s="61"/>
      <c r="K11" s="61"/>
      <c r="L11" s="61"/>
      <c r="M11" s="61"/>
    </row>
    <row r="12" spans="1:13" ht="16.5" customHeight="1" thickBot="1" x14ac:dyDescent="0.3">
      <c r="A12" s="12"/>
      <c r="B12" s="238"/>
      <c r="C12" s="195" t="s">
        <v>154</v>
      </c>
      <c r="D12" s="195" t="s">
        <v>107</v>
      </c>
      <c r="E12" s="195"/>
      <c r="F12" s="195" t="s">
        <v>154</v>
      </c>
      <c r="G12" s="241"/>
      <c r="H12" s="57"/>
      <c r="I12" s="56"/>
      <c r="J12" s="153"/>
      <c r="K12" s="62"/>
      <c r="L12" s="62"/>
      <c r="M12" s="62"/>
    </row>
    <row r="13" spans="1:13" ht="16.5" customHeight="1" x14ac:dyDescent="0.25">
      <c r="A13" s="19"/>
      <c r="B13" s="237"/>
      <c r="C13" s="191" t="s">
        <v>238</v>
      </c>
      <c r="D13" s="196" t="s">
        <v>293</v>
      </c>
      <c r="E13" s="183"/>
      <c r="F13" s="91"/>
      <c r="G13" s="242"/>
      <c r="H13" s="246" t="s">
        <v>104</v>
      </c>
      <c r="I13" s="247"/>
      <c r="J13" s="91"/>
      <c r="K13" s="91"/>
      <c r="L13" s="55"/>
      <c r="M13" s="68"/>
    </row>
    <row r="14" spans="1:13" ht="16.5" customHeight="1" x14ac:dyDescent="0.25">
      <c r="A14" s="7" t="s">
        <v>17</v>
      </c>
      <c r="B14" s="237"/>
      <c r="C14" s="197"/>
      <c r="D14" s="197"/>
      <c r="E14" s="95"/>
      <c r="F14" s="92"/>
      <c r="G14" s="242"/>
      <c r="H14" s="244" t="s">
        <v>297</v>
      </c>
      <c r="I14" s="245"/>
      <c r="J14" s="97"/>
      <c r="K14" s="92"/>
      <c r="L14" s="56"/>
      <c r="M14" s="65"/>
    </row>
    <row r="15" spans="1:13" ht="16.5" customHeight="1" thickBot="1" x14ac:dyDescent="0.3">
      <c r="A15" s="12"/>
      <c r="B15" s="237"/>
      <c r="C15" s="198" t="s">
        <v>135</v>
      </c>
      <c r="D15" s="198" t="s">
        <v>154</v>
      </c>
      <c r="E15" s="96"/>
      <c r="F15" s="93"/>
      <c r="G15" s="242"/>
      <c r="H15" s="98" t="s">
        <v>167</v>
      </c>
      <c r="I15" s="99" t="s">
        <v>86</v>
      </c>
      <c r="J15" s="184"/>
      <c r="K15" s="92"/>
      <c r="L15" s="57"/>
      <c r="M15" s="66"/>
    </row>
    <row r="16" spans="1:13" ht="16.5" customHeight="1" x14ac:dyDescent="0.25">
      <c r="A16" s="19"/>
      <c r="B16" s="237"/>
      <c r="C16" s="114" t="s">
        <v>117</v>
      </c>
      <c r="D16" s="91" t="s">
        <v>112</v>
      </c>
      <c r="E16" s="192"/>
      <c r="F16" s="196"/>
      <c r="G16" s="241"/>
      <c r="H16" s="191"/>
      <c r="I16" s="192"/>
      <c r="J16" s="192"/>
      <c r="K16" s="196" t="s">
        <v>291</v>
      </c>
      <c r="L16" s="60"/>
      <c r="M16" s="60"/>
    </row>
    <row r="17" spans="1:13" ht="16.5" customHeight="1" x14ac:dyDescent="0.25">
      <c r="A17" s="7" t="s">
        <v>18</v>
      </c>
      <c r="B17" s="237"/>
      <c r="C17" s="92"/>
      <c r="D17" s="92"/>
      <c r="E17" s="193"/>
      <c r="F17" s="197"/>
      <c r="G17" s="241"/>
      <c r="H17" s="193"/>
      <c r="I17" s="193"/>
      <c r="J17" s="193"/>
      <c r="K17" s="197"/>
      <c r="L17" s="61"/>
      <c r="M17" s="61"/>
    </row>
    <row r="18" spans="1:13" ht="16.5" customHeight="1" x14ac:dyDescent="0.25">
      <c r="A18" s="12"/>
      <c r="B18" s="237"/>
      <c r="C18" s="92" t="s">
        <v>115</v>
      </c>
      <c r="D18" s="93"/>
      <c r="E18" s="195"/>
      <c r="F18" s="199"/>
      <c r="G18" s="241"/>
      <c r="H18" s="193"/>
      <c r="I18" s="195"/>
      <c r="J18" s="195"/>
      <c r="K18" s="199" t="s">
        <v>116</v>
      </c>
      <c r="L18" s="62"/>
      <c r="M18" s="62"/>
    </row>
    <row r="19" spans="1:13" ht="16.5" customHeight="1" x14ac:dyDescent="0.25">
      <c r="A19" s="19"/>
      <c r="B19" s="237"/>
      <c r="C19" s="113" t="s">
        <v>237</v>
      </c>
      <c r="D19" s="86" t="s">
        <v>295</v>
      </c>
      <c r="E19" s="113" t="s">
        <v>238</v>
      </c>
      <c r="F19" s="164" t="s">
        <v>296</v>
      </c>
      <c r="G19" s="241"/>
      <c r="H19" s="91"/>
      <c r="I19" s="55"/>
      <c r="J19" s="55"/>
      <c r="K19" s="60"/>
      <c r="L19" s="60"/>
      <c r="M19" s="60"/>
    </row>
    <row r="20" spans="1:13" ht="16.5" customHeight="1" x14ac:dyDescent="0.25">
      <c r="A20" s="7" t="s">
        <v>19</v>
      </c>
      <c r="B20" s="237"/>
      <c r="C20" s="88"/>
      <c r="D20" s="88"/>
      <c r="E20" s="185"/>
      <c r="F20" s="165"/>
      <c r="G20" s="241"/>
      <c r="H20" s="92"/>
      <c r="I20" s="56"/>
      <c r="J20" s="56"/>
      <c r="K20" s="61"/>
      <c r="L20" s="61"/>
      <c r="M20" s="61"/>
    </row>
    <row r="21" spans="1:13" ht="16.5" customHeight="1" x14ac:dyDescent="0.25">
      <c r="A21" s="12"/>
      <c r="B21" s="239"/>
      <c r="C21" s="89" t="s">
        <v>135</v>
      </c>
      <c r="D21" s="90" t="s">
        <v>84</v>
      </c>
      <c r="E21" s="111" t="s">
        <v>138</v>
      </c>
      <c r="F21" s="166" t="s">
        <v>161</v>
      </c>
      <c r="G21" s="243"/>
      <c r="H21" s="90"/>
      <c r="I21" s="57"/>
      <c r="J21" s="57"/>
      <c r="K21" s="73"/>
      <c r="L21" s="62"/>
      <c r="M21" s="62"/>
    </row>
    <row r="22" spans="1:13" ht="18.95" customHeight="1" x14ac:dyDescent="0.25">
      <c r="A22" s="230" t="s">
        <v>58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18.95" customHeight="1" x14ac:dyDescent="0.25">
      <c r="A23" s="233" t="s">
        <v>239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18.95" customHeight="1" x14ac:dyDescent="0.25">
      <c r="A24" s="121"/>
      <c r="B24" s="49" t="s">
        <v>23</v>
      </c>
      <c r="C24" s="49"/>
      <c r="D24" s="49" t="s">
        <v>36</v>
      </c>
      <c r="E24" s="49"/>
      <c r="F24" s="30">
        <v>12</v>
      </c>
      <c r="G24" s="49" t="s">
        <v>24</v>
      </c>
      <c r="H24" s="49"/>
      <c r="I24" s="122" t="s">
        <v>25</v>
      </c>
      <c r="J24" s="49" t="s">
        <v>36</v>
      </c>
      <c r="K24" s="31">
        <f>(F24*12)/F26</f>
        <v>6</v>
      </c>
      <c r="L24" s="49" t="s">
        <v>24</v>
      </c>
      <c r="M24" s="123"/>
    </row>
    <row r="25" spans="1:13" ht="18.95" customHeight="1" x14ac:dyDescent="0.25">
      <c r="A25" s="121"/>
      <c r="B25" s="49"/>
      <c r="C25" s="49"/>
      <c r="D25" s="49" t="s">
        <v>37</v>
      </c>
      <c r="E25" s="49"/>
      <c r="F25" s="33">
        <v>12</v>
      </c>
      <c r="G25" s="49" t="s">
        <v>24</v>
      </c>
      <c r="H25" s="49"/>
      <c r="I25" s="49"/>
      <c r="J25" s="49" t="s">
        <v>37</v>
      </c>
      <c r="K25" s="31">
        <f>(F25*12)/F26</f>
        <v>6</v>
      </c>
      <c r="L25" s="49" t="s">
        <v>24</v>
      </c>
      <c r="M25" s="123"/>
    </row>
    <row r="26" spans="1:13" ht="18.95" customHeight="1" thickBot="1" x14ac:dyDescent="0.3">
      <c r="A26" s="121"/>
      <c r="B26" s="49"/>
      <c r="C26" s="49"/>
      <c r="D26" s="49" t="s">
        <v>20</v>
      </c>
      <c r="E26" s="49"/>
      <c r="F26" s="35">
        <f>SUM(F24:F25)</f>
        <v>24</v>
      </c>
      <c r="G26" s="49" t="s">
        <v>24</v>
      </c>
      <c r="H26" s="49"/>
      <c r="I26" s="49"/>
      <c r="J26" s="49" t="s">
        <v>20</v>
      </c>
      <c r="K26" s="36">
        <f>SUM(K24:K25)</f>
        <v>12</v>
      </c>
      <c r="L26" s="49" t="s">
        <v>24</v>
      </c>
      <c r="M26" s="123"/>
    </row>
    <row r="27" spans="1:13" ht="18.95" customHeight="1" thickTop="1" x14ac:dyDescent="0.25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3" ht="18.95" customHeight="1" x14ac:dyDescent="0.3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</sheetData>
  <mergeCells count="10">
    <mergeCell ref="D3:E3"/>
    <mergeCell ref="K3:L3"/>
    <mergeCell ref="A1:M1"/>
    <mergeCell ref="A2:M2"/>
    <mergeCell ref="A23:M23"/>
    <mergeCell ref="B7:B21"/>
    <mergeCell ref="G7:G21"/>
    <mergeCell ref="H14:I14"/>
    <mergeCell ref="H13:I13"/>
    <mergeCell ref="A22:M22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2"/>
  <sheetViews>
    <sheetView view="pageBreakPreview" zoomScaleNormal="115" zoomScaleSheetLayoutView="100" workbookViewId="0">
      <selection activeCell="M9" sqref="M9"/>
    </sheetView>
  </sheetViews>
  <sheetFormatPr defaultRowHeight="18.95" customHeight="1" x14ac:dyDescent="0.4"/>
  <cols>
    <col min="1" max="1" width="9.140625" style="46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44" customFormat="1" ht="21.95" customHeight="1" x14ac:dyDescent="0.4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4" customFormat="1" ht="21.95" customHeight="1" x14ac:dyDescent="0.4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45" customFormat="1" ht="21.95" customHeight="1" x14ac:dyDescent="0.5">
      <c r="A3" s="27"/>
      <c r="B3" s="3"/>
      <c r="C3" s="4" t="s">
        <v>1</v>
      </c>
      <c r="D3" s="228" t="s">
        <v>49</v>
      </c>
      <c r="E3" s="228"/>
      <c r="F3" s="5" t="s">
        <v>50</v>
      </c>
      <c r="G3" s="257" t="s">
        <v>30</v>
      </c>
      <c r="H3" s="257"/>
      <c r="I3" s="257"/>
      <c r="J3" s="4" t="s">
        <v>3</v>
      </c>
      <c r="K3" s="229" t="s">
        <v>71</v>
      </c>
      <c r="L3" s="229"/>
      <c r="M3" s="26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36" t="s">
        <v>75</v>
      </c>
      <c r="C7" s="114" t="s">
        <v>195</v>
      </c>
      <c r="D7" s="191" t="s">
        <v>194</v>
      </c>
      <c r="E7" s="208" t="s">
        <v>112</v>
      </c>
      <c r="F7" s="91" t="s">
        <v>291</v>
      </c>
      <c r="G7" s="240" t="s">
        <v>76</v>
      </c>
      <c r="H7" s="114" t="s">
        <v>184</v>
      </c>
      <c r="I7" s="114" t="s">
        <v>183</v>
      </c>
      <c r="J7" s="91" t="s">
        <v>112</v>
      </c>
      <c r="K7" s="91" t="s">
        <v>316</v>
      </c>
      <c r="L7" s="55" t="s">
        <v>376</v>
      </c>
      <c r="M7" s="68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</row>
    <row r="8" spans="1:106" ht="16.5" customHeight="1" x14ac:dyDescent="0.4">
      <c r="A8" s="7" t="s">
        <v>15</v>
      </c>
      <c r="B8" s="237"/>
      <c r="C8" s="85" t="s">
        <v>301</v>
      </c>
      <c r="D8" s="197"/>
      <c r="E8" s="194"/>
      <c r="F8" s="92"/>
      <c r="G8" s="241"/>
      <c r="H8" s="92" t="s">
        <v>338</v>
      </c>
      <c r="I8" s="95"/>
      <c r="J8" s="92"/>
      <c r="K8" s="92"/>
      <c r="L8" s="56"/>
      <c r="M8" s="6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</row>
    <row r="9" spans="1:106" ht="16.5" customHeight="1" x14ac:dyDescent="0.4">
      <c r="A9" s="12"/>
      <c r="B9" s="237"/>
      <c r="C9" s="89" t="s">
        <v>189</v>
      </c>
      <c r="D9" s="198" t="s">
        <v>125</v>
      </c>
      <c r="E9" s="207"/>
      <c r="F9" s="93" t="s">
        <v>189</v>
      </c>
      <c r="G9" s="241"/>
      <c r="H9" s="93" t="s">
        <v>81</v>
      </c>
      <c r="I9" s="93" t="s">
        <v>125</v>
      </c>
      <c r="J9" s="93"/>
      <c r="K9" s="93" t="s">
        <v>81</v>
      </c>
      <c r="L9" s="57"/>
      <c r="M9" s="6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</row>
    <row r="10" spans="1:106" ht="16.5" customHeight="1" x14ac:dyDescent="0.4">
      <c r="A10" s="19"/>
      <c r="B10" s="237"/>
      <c r="C10" s="114" t="s">
        <v>233</v>
      </c>
      <c r="D10" s="114" t="s">
        <v>182</v>
      </c>
      <c r="E10" s="192" t="s">
        <v>112</v>
      </c>
      <c r="F10" s="192" t="s">
        <v>316</v>
      </c>
      <c r="G10" s="241"/>
      <c r="H10" s="91"/>
      <c r="I10" s="91"/>
      <c r="J10" s="74"/>
      <c r="K10" s="55"/>
      <c r="L10" s="70"/>
      <c r="M10" s="7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</row>
    <row r="11" spans="1:106" ht="16.5" customHeight="1" x14ac:dyDescent="0.4">
      <c r="A11" s="7" t="s">
        <v>16</v>
      </c>
      <c r="B11" s="237"/>
      <c r="C11" s="92" t="s">
        <v>338</v>
      </c>
      <c r="D11" s="92"/>
      <c r="E11" s="194"/>
      <c r="F11" s="193"/>
      <c r="G11" s="241"/>
      <c r="H11" s="92"/>
      <c r="I11" s="92"/>
      <c r="J11" s="56"/>
      <c r="K11" s="56"/>
      <c r="L11" s="72"/>
      <c r="M11" s="72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</row>
    <row r="12" spans="1:106" ht="16.5" customHeight="1" thickBot="1" x14ac:dyDescent="0.45">
      <c r="A12" s="12"/>
      <c r="B12" s="237"/>
      <c r="C12" s="93" t="s">
        <v>81</v>
      </c>
      <c r="D12" s="93" t="s">
        <v>170</v>
      </c>
      <c r="E12" s="195"/>
      <c r="F12" s="195" t="s">
        <v>81</v>
      </c>
      <c r="G12" s="241"/>
      <c r="H12" s="92"/>
      <c r="I12" s="93"/>
      <c r="J12" s="75"/>
      <c r="K12" s="57"/>
      <c r="L12" s="71"/>
      <c r="M12" s="7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</row>
    <row r="13" spans="1:106" ht="16.5" customHeight="1" x14ac:dyDescent="0.4">
      <c r="A13" s="19"/>
      <c r="B13" s="237"/>
      <c r="C13" s="113" t="s">
        <v>233</v>
      </c>
      <c r="D13" s="191" t="s">
        <v>182</v>
      </c>
      <c r="E13" s="192" t="s">
        <v>112</v>
      </c>
      <c r="F13" s="192" t="s">
        <v>306</v>
      </c>
      <c r="G13" s="242"/>
      <c r="H13" s="246" t="s">
        <v>77</v>
      </c>
      <c r="I13" s="247"/>
      <c r="J13" s="225" t="s">
        <v>263</v>
      </c>
      <c r="K13" s="91" t="s">
        <v>264</v>
      </c>
      <c r="L13" s="192" t="s">
        <v>295</v>
      </c>
      <c r="M13" s="60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</row>
    <row r="14" spans="1:106" ht="16.5" customHeight="1" x14ac:dyDescent="0.4">
      <c r="A14" s="7" t="s">
        <v>17</v>
      </c>
      <c r="B14" s="237"/>
      <c r="C14" s="92" t="s">
        <v>307</v>
      </c>
      <c r="D14" s="193"/>
      <c r="E14" s="194"/>
      <c r="F14" s="193"/>
      <c r="G14" s="242"/>
      <c r="H14" s="244" t="s">
        <v>339</v>
      </c>
      <c r="I14" s="245"/>
      <c r="J14" s="92" t="s">
        <v>340</v>
      </c>
      <c r="K14" s="92"/>
      <c r="L14" s="193"/>
      <c r="M14" s="61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</row>
    <row r="15" spans="1:106" ht="16.5" customHeight="1" thickBot="1" x14ac:dyDescent="0.45">
      <c r="A15" s="12"/>
      <c r="B15" s="237"/>
      <c r="C15" s="93" t="s">
        <v>179</v>
      </c>
      <c r="D15" s="193" t="s">
        <v>125</v>
      </c>
      <c r="E15" s="195"/>
      <c r="F15" s="195" t="s">
        <v>265</v>
      </c>
      <c r="G15" s="242"/>
      <c r="H15" s="103" t="s">
        <v>87</v>
      </c>
      <c r="I15" s="104" t="s">
        <v>94</v>
      </c>
      <c r="J15" s="92" t="s">
        <v>84</v>
      </c>
      <c r="K15" s="93" t="s">
        <v>125</v>
      </c>
      <c r="L15" s="195" t="s">
        <v>84</v>
      </c>
      <c r="M15" s="62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</row>
    <row r="16" spans="1:106" ht="16.5" customHeight="1" x14ac:dyDescent="0.4">
      <c r="A16" s="19"/>
      <c r="B16" s="237"/>
      <c r="C16" s="113" t="s">
        <v>184</v>
      </c>
      <c r="D16" s="191" t="s">
        <v>183</v>
      </c>
      <c r="E16" s="192" t="s">
        <v>112</v>
      </c>
      <c r="F16" s="192" t="s">
        <v>306</v>
      </c>
      <c r="G16" s="241"/>
      <c r="H16" s="114" t="s">
        <v>195</v>
      </c>
      <c r="I16" s="114" t="s">
        <v>194</v>
      </c>
      <c r="J16" s="94" t="s">
        <v>112</v>
      </c>
      <c r="K16" s="91" t="s">
        <v>329</v>
      </c>
      <c r="L16" s="60"/>
      <c r="M16" s="60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</row>
    <row r="17" spans="1:106" ht="16.5" customHeight="1" x14ac:dyDescent="0.4">
      <c r="A17" s="7" t="s">
        <v>18</v>
      </c>
      <c r="B17" s="237"/>
      <c r="C17" s="92" t="s">
        <v>307</v>
      </c>
      <c r="D17" s="194"/>
      <c r="E17" s="193"/>
      <c r="F17" s="193"/>
      <c r="G17" s="241"/>
      <c r="H17" s="85" t="s">
        <v>341</v>
      </c>
      <c r="I17" s="88"/>
      <c r="J17" s="95"/>
      <c r="K17" s="92"/>
      <c r="L17" s="61"/>
      <c r="M17" s="6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</row>
    <row r="18" spans="1:106" ht="16.5" customHeight="1" x14ac:dyDescent="0.4">
      <c r="A18" s="12"/>
      <c r="B18" s="237"/>
      <c r="C18" s="93" t="s">
        <v>179</v>
      </c>
      <c r="D18" s="195" t="s">
        <v>125</v>
      </c>
      <c r="E18" s="195"/>
      <c r="F18" s="195" t="s">
        <v>179</v>
      </c>
      <c r="G18" s="241"/>
      <c r="H18" s="89" t="s">
        <v>193</v>
      </c>
      <c r="I18" s="90" t="s">
        <v>125</v>
      </c>
      <c r="J18" s="96"/>
      <c r="K18" s="93" t="s">
        <v>193</v>
      </c>
      <c r="L18" s="62"/>
      <c r="M18" s="62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</row>
    <row r="19" spans="1:106" ht="16.5" customHeight="1" x14ac:dyDescent="0.4">
      <c r="A19" s="19"/>
      <c r="B19" s="237"/>
      <c r="C19" s="86"/>
      <c r="D19" s="100"/>
      <c r="E19" s="105"/>
      <c r="F19" s="91"/>
      <c r="G19" s="241"/>
      <c r="H19" s="91"/>
      <c r="I19" s="91"/>
      <c r="J19" s="94"/>
      <c r="K19" s="91"/>
      <c r="L19" s="55"/>
      <c r="M19" s="55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</row>
    <row r="20" spans="1:106" ht="16.5" customHeight="1" x14ac:dyDescent="0.4">
      <c r="A20" s="7" t="s">
        <v>19</v>
      </c>
      <c r="B20" s="237"/>
      <c r="C20" s="88"/>
      <c r="D20" s="88"/>
      <c r="E20" s="85"/>
      <c r="F20" s="92"/>
      <c r="G20" s="241"/>
      <c r="H20" s="92"/>
      <c r="I20" s="92"/>
      <c r="J20" s="95"/>
      <c r="K20" s="88"/>
      <c r="L20" s="56"/>
      <c r="M20" s="65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</row>
    <row r="21" spans="1:106" ht="16.5" customHeight="1" x14ac:dyDescent="0.4">
      <c r="A21" s="12"/>
      <c r="B21" s="239"/>
      <c r="C21" s="89"/>
      <c r="D21" s="90"/>
      <c r="E21" s="89"/>
      <c r="F21" s="93"/>
      <c r="G21" s="243"/>
      <c r="H21" s="93"/>
      <c r="I21" s="93"/>
      <c r="J21" s="96"/>
      <c r="K21" s="93"/>
      <c r="L21" s="57"/>
      <c r="M21" s="5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</row>
    <row r="22" spans="1:106" customFormat="1" ht="18.95" customHeight="1" x14ac:dyDescent="0.5">
      <c r="A22" s="230" t="s">
        <v>48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customFormat="1" ht="18.95" customHeight="1" x14ac:dyDescent="0.5">
      <c r="A23" s="233" t="s">
        <v>234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customFormat="1" ht="18.95" customHeight="1" x14ac:dyDescent="0.5">
      <c r="A24" s="23"/>
      <c r="B24" s="24" t="s">
        <v>23</v>
      </c>
      <c r="C24" s="29"/>
      <c r="D24" s="24" t="s">
        <v>36</v>
      </c>
      <c r="E24" s="29"/>
      <c r="F24" s="30">
        <v>26</v>
      </c>
      <c r="G24" s="24" t="s">
        <v>24</v>
      </c>
      <c r="H24" s="24"/>
      <c r="I24" s="26" t="s">
        <v>25</v>
      </c>
      <c r="J24" s="24" t="s">
        <v>36</v>
      </c>
      <c r="K24" s="31">
        <f>(F24*11)/F26</f>
        <v>9.862068965517242</v>
      </c>
      <c r="L24" s="24" t="s">
        <v>24</v>
      </c>
      <c r="M24" s="53"/>
    </row>
    <row r="25" spans="1:106" ht="18.95" customHeight="1" x14ac:dyDescent="0.4">
      <c r="A25" s="32"/>
      <c r="B25" s="29"/>
      <c r="C25" s="29"/>
      <c r="D25" s="24" t="s">
        <v>37</v>
      </c>
      <c r="E25" s="29"/>
      <c r="F25" s="33">
        <v>3</v>
      </c>
      <c r="G25" s="24" t="s">
        <v>24</v>
      </c>
      <c r="H25" s="29"/>
      <c r="I25" s="29"/>
      <c r="J25" s="24" t="s">
        <v>37</v>
      </c>
      <c r="K25" s="31">
        <f>(F25*11)/F26</f>
        <v>1.1379310344827587</v>
      </c>
      <c r="L25" s="24" t="s">
        <v>24</v>
      </c>
      <c r="M25" s="53"/>
    </row>
    <row r="26" spans="1:106" customFormat="1" ht="18.95" customHeight="1" thickBot="1" x14ac:dyDescent="0.55000000000000004">
      <c r="A26" s="32"/>
      <c r="B26" s="29"/>
      <c r="C26" s="29"/>
      <c r="D26" s="24" t="s">
        <v>20</v>
      </c>
      <c r="E26" s="29"/>
      <c r="F26" s="35">
        <f>SUM(F24:F25)</f>
        <v>29</v>
      </c>
      <c r="G26" s="24" t="s">
        <v>24</v>
      </c>
      <c r="H26" s="29"/>
      <c r="I26" s="29"/>
      <c r="J26" s="24" t="s">
        <v>20</v>
      </c>
      <c r="K26" s="36">
        <f>SUM(K24:K25)</f>
        <v>11</v>
      </c>
      <c r="L26" s="24" t="s">
        <v>24</v>
      </c>
      <c r="M26" s="53"/>
    </row>
    <row r="27" spans="1:106" customFormat="1" ht="18.95" customHeight="1" thickTop="1" x14ac:dyDescent="0.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06" customFormat="1" ht="18.95" customHeight="1" x14ac:dyDescent="0.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2"/>
  <sheetViews>
    <sheetView topLeftCell="A2" zoomScaleNormal="100" zoomScaleSheetLayoutView="70" workbookViewId="0">
      <selection activeCell="L17" sqref="L17"/>
    </sheetView>
  </sheetViews>
  <sheetFormatPr defaultRowHeight="18.95" customHeight="1" x14ac:dyDescent="0.4"/>
  <cols>
    <col min="1" max="1" width="9.140625" style="46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44" customFormat="1" ht="21.95" customHeight="1" x14ac:dyDescent="0.4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4" customFormat="1" ht="21.95" customHeight="1" x14ac:dyDescent="0.4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45" customFormat="1" ht="21.95" customHeight="1" x14ac:dyDescent="0.5">
      <c r="A3" s="27"/>
      <c r="B3" s="3"/>
      <c r="C3" s="4" t="s">
        <v>1</v>
      </c>
      <c r="D3" s="228" t="s">
        <v>51</v>
      </c>
      <c r="E3" s="228"/>
      <c r="F3" s="228" t="s">
        <v>52</v>
      </c>
      <c r="G3" s="228"/>
      <c r="H3" s="228"/>
      <c r="I3" s="4"/>
      <c r="J3" s="4" t="s">
        <v>3</v>
      </c>
      <c r="K3" s="229" t="s">
        <v>266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59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20.25" customHeight="1" x14ac:dyDescent="0.4">
      <c r="A7" s="22"/>
      <c r="B7" s="236" t="s">
        <v>75</v>
      </c>
      <c r="C7" s="114" t="s">
        <v>181</v>
      </c>
      <c r="D7" s="114" t="s">
        <v>180</v>
      </c>
      <c r="E7" s="91" t="s">
        <v>112</v>
      </c>
      <c r="F7" s="86" t="s">
        <v>316</v>
      </c>
      <c r="G7" s="240" t="s">
        <v>76</v>
      </c>
      <c r="H7" s="114" t="s">
        <v>176</v>
      </c>
      <c r="I7" s="114" t="s">
        <v>175</v>
      </c>
      <c r="J7" s="94" t="s">
        <v>112</v>
      </c>
      <c r="K7" s="91" t="s">
        <v>306</v>
      </c>
      <c r="L7" s="55" t="s">
        <v>376</v>
      </c>
      <c r="M7" s="68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</row>
    <row r="8" spans="1:106" ht="20.25" customHeight="1" x14ac:dyDescent="0.4">
      <c r="A8" s="7" t="s">
        <v>15</v>
      </c>
      <c r="B8" s="237"/>
      <c r="C8" s="95" t="s">
        <v>342</v>
      </c>
      <c r="D8" s="92"/>
      <c r="E8" s="92"/>
      <c r="F8" s="88"/>
      <c r="G8" s="241"/>
      <c r="H8" s="88" t="s">
        <v>348</v>
      </c>
      <c r="I8" s="88"/>
      <c r="J8" s="95"/>
      <c r="K8" s="92"/>
      <c r="L8" s="56"/>
      <c r="M8" s="6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</row>
    <row r="9" spans="1:106" ht="20.25" customHeight="1" x14ac:dyDescent="0.4">
      <c r="A9" s="12"/>
      <c r="B9" s="237"/>
      <c r="C9" s="96" t="s">
        <v>81</v>
      </c>
      <c r="D9" s="93" t="s">
        <v>170</v>
      </c>
      <c r="E9" s="93"/>
      <c r="F9" s="93" t="s">
        <v>81</v>
      </c>
      <c r="G9" s="241"/>
      <c r="H9" s="90" t="s">
        <v>179</v>
      </c>
      <c r="I9" s="90" t="s">
        <v>115</v>
      </c>
      <c r="J9" s="96"/>
      <c r="K9" s="93" t="s">
        <v>179</v>
      </c>
      <c r="L9" s="57"/>
      <c r="M9" s="6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</row>
    <row r="10" spans="1:106" ht="20.25" customHeight="1" x14ac:dyDescent="0.4">
      <c r="A10" s="19"/>
      <c r="B10" s="237"/>
      <c r="C10" s="114" t="s">
        <v>165</v>
      </c>
      <c r="D10" s="151" t="s">
        <v>163</v>
      </c>
      <c r="E10" s="94" t="s">
        <v>112</v>
      </c>
      <c r="F10" s="91" t="s">
        <v>329</v>
      </c>
      <c r="G10" s="241"/>
      <c r="H10" s="113" t="s">
        <v>181</v>
      </c>
      <c r="I10" s="191" t="s">
        <v>180</v>
      </c>
      <c r="J10" s="192" t="s">
        <v>112</v>
      </c>
      <c r="K10" s="196" t="s">
        <v>344</v>
      </c>
      <c r="L10" s="86"/>
      <c r="M10" s="6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</row>
    <row r="11" spans="1:106" ht="20.25" customHeight="1" x14ac:dyDescent="0.4">
      <c r="A11" s="7" t="s">
        <v>16</v>
      </c>
      <c r="B11" s="237"/>
      <c r="C11" s="88" t="s">
        <v>343</v>
      </c>
      <c r="D11" s="88"/>
      <c r="E11" s="95"/>
      <c r="F11" s="92"/>
      <c r="G11" s="241"/>
      <c r="H11" s="95" t="s">
        <v>345</v>
      </c>
      <c r="I11" s="193"/>
      <c r="J11" s="193"/>
      <c r="K11" s="197"/>
      <c r="L11" s="88"/>
      <c r="M11" s="6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</row>
    <row r="12" spans="1:106" ht="20.25" customHeight="1" thickBot="1" x14ac:dyDescent="0.45">
      <c r="A12" s="12"/>
      <c r="B12" s="237"/>
      <c r="C12" s="90" t="s">
        <v>171</v>
      </c>
      <c r="D12" s="90" t="s">
        <v>115</v>
      </c>
      <c r="E12" s="96"/>
      <c r="F12" s="93" t="s">
        <v>171</v>
      </c>
      <c r="G12" s="241"/>
      <c r="H12" s="96" t="s">
        <v>177</v>
      </c>
      <c r="I12" s="195" t="s">
        <v>170</v>
      </c>
      <c r="J12" s="195"/>
      <c r="K12" s="195" t="s">
        <v>177</v>
      </c>
      <c r="L12" s="93"/>
      <c r="M12" s="62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</row>
    <row r="13" spans="1:106" ht="20.25" customHeight="1" x14ac:dyDescent="0.4">
      <c r="A13" s="19"/>
      <c r="B13" s="237"/>
      <c r="C13" s="114" t="s">
        <v>165</v>
      </c>
      <c r="D13" s="151" t="s">
        <v>163</v>
      </c>
      <c r="E13" s="94" t="s">
        <v>112</v>
      </c>
      <c r="F13" s="91" t="s">
        <v>303</v>
      </c>
      <c r="G13" s="242"/>
      <c r="H13" s="246" t="s">
        <v>77</v>
      </c>
      <c r="I13" s="247"/>
      <c r="J13" s="91"/>
      <c r="K13" s="91"/>
      <c r="L13" s="91"/>
      <c r="M13" s="68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</row>
    <row r="14" spans="1:106" ht="20.25" customHeight="1" x14ac:dyDescent="0.4">
      <c r="A14" s="7" t="s">
        <v>17</v>
      </c>
      <c r="B14" s="237"/>
      <c r="C14" s="88" t="s">
        <v>323</v>
      </c>
      <c r="D14" s="88"/>
      <c r="E14" s="95"/>
      <c r="F14" s="92"/>
      <c r="G14" s="242"/>
      <c r="H14" s="244" t="s">
        <v>168</v>
      </c>
      <c r="I14" s="245"/>
      <c r="J14" s="92"/>
      <c r="K14" s="92"/>
      <c r="L14" s="92"/>
      <c r="M14" s="65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</row>
    <row r="15" spans="1:106" ht="20.25" customHeight="1" thickBot="1" x14ac:dyDescent="0.45">
      <c r="A15" s="12"/>
      <c r="B15" s="237"/>
      <c r="C15" s="90" t="s">
        <v>166</v>
      </c>
      <c r="D15" s="90" t="s">
        <v>115</v>
      </c>
      <c r="E15" s="96"/>
      <c r="F15" s="93" t="s">
        <v>166</v>
      </c>
      <c r="G15" s="242"/>
      <c r="H15" s="98" t="s">
        <v>167</v>
      </c>
      <c r="I15" s="99" t="s">
        <v>97</v>
      </c>
      <c r="J15" s="92"/>
      <c r="K15" s="92"/>
      <c r="L15" s="93"/>
      <c r="M15" s="66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</row>
    <row r="16" spans="1:106" ht="20.25" customHeight="1" x14ac:dyDescent="0.4">
      <c r="A16" s="19"/>
      <c r="B16" s="237"/>
      <c r="C16" s="191" t="s">
        <v>174</v>
      </c>
      <c r="D16" s="211" t="s">
        <v>169</v>
      </c>
      <c r="E16" s="192" t="s">
        <v>112</v>
      </c>
      <c r="F16" s="192" t="s">
        <v>344</v>
      </c>
      <c r="G16" s="241"/>
      <c r="H16" s="215" t="s">
        <v>267</v>
      </c>
      <c r="I16" s="192" t="s">
        <v>344</v>
      </c>
      <c r="J16" s="55"/>
      <c r="K16" s="60"/>
      <c r="L16" s="60"/>
      <c r="M16" s="60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</row>
    <row r="17" spans="1:106" ht="20.25" customHeight="1" x14ac:dyDescent="0.4">
      <c r="A17" s="7" t="s">
        <v>18</v>
      </c>
      <c r="B17" s="237"/>
      <c r="C17" s="197" t="s">
        <v>346</v>
      </c>
      <c r="D17" s="197"/>
      <c r="E17" s="194"/>
      <c r="F17" s="193"/>
      <c r="G17" s="241"/>
      <c r="H17" s="193"/>
      <c r="I17" s="193"/>
      <c r="J17" s="56"/>
      <c r="K17" s="61"/>
      <c r="L17" s="61"/>
      <c r="M17" s="6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</row>
    <row r="18" spans="1:106" ht="20.25" customHeight="1" x14ac:dyDescent="0.4">
      <c r="A18" s="12"/>
      <c r="B18" s="237"/>
      <c r="C18" s="198" t="s">
        <v>78</v>
      </c>
      <c r="D18" s="198" t="s">
        <v>110</v>
      </c>
      <c r="E18" s="195"/>
      <c r="F18" s="195" t="s">
        <v>78</v>
      </c>
      <c r="G18" s="241"/>
      <c r="H18" s="195" t="s">
        <v>170</v>
      </c>
      <c r="I18" s="195" t="s">
        <v>78</v>
      </c>
      <c r="J18" s="57"/>
      <c r="K18" s="73"/>
      <c r="L18" s="62"/>
      <c r="M18" s="62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</row>
    <row r="19" spans="1:106" ht="20.25" customHeight="1" x14ac:dyDescent="0.4">
      <c r="A19" s="19"/>
      <c r="B19" s="237"/>
      <c r="C19" s="113" t="s">
        <v>174</v>
      </c>
      <c r="D19" s="211" t="s">
        <v>169</v>
      </c>
      <c r="E19" s="192" t="s">
        <v>112</v>
      </c>
      <c r="F19" s="192" t="s">
        <v>302</v>
      </c>
      <c r="G19" s="241"/>
      <c r="H19" s="91"/>
      <c r="I19" s="85"/>
      <c r="J19" s="86"/>
      <c r="K19" s="91"/>
      <c r="L19" s="60"/>
      <c r="M19" s="60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</row>
    <row r="20" spans="1:106" ht="20.25" customHeight="1" x14ac:dyDescent="0.4">
      <c r="A20" s="7" t="s">
        <v>19</v>
      </c>
      <c r="B20" s="237"/>
      <c r="C20" s="88" t="s">
        <v>347</v>
      </c>
      <c r="D20" s="197"/>
      <c r="E20" s="194"/>
      <c r="F20" s="193"/>
      <c r="G20" s="241"/>
      <c r="H20" s="92"/>
      <c r="I20" s="87"/>
      <c r="J20" s="88"/>
      <c r="K20" s="92"/>
      <c r="L20" s="61"/>
      <c r="M20" s="61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</row>
    <row r="21" spans="1:106" ht="20.25" customHeight="1" x14ac:dyDescent="0.4">
      <c r="A21" s="12"/>
      <c r="B21" s="239"/>
      <c r="C21" s="90" t="s">
        <v>173</v>
      </c>
      <c r="D21" s="206" t="s">
        <v>110</v>
      </c>
      <c r="E21" s="195"/>
      <c r="F21" s="195" t="s">
        <v>173</v>
      </c>
      <c r="G21" s="243"/>
      <c r="H21" s="93"/>
      <c r="I21" s="89"/>
      <c r="J21" s="90"/>
      <c r="K21" s="93"/>
      <c r="L21" s="62"/>
      <c r="M21" s="62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</row>
    <row r="22" spans="1:106" customFormat="1" ht="21" customHeight="1" x14ac:dyDescent="0.5">
      <c r="A22" s="276" t="s">
        <v>53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8"/>
    </row>
    <row r="23" spans="1:106" customFormat="1" ht="21" customHeight="1" x14ac:dyDescent="0.5">
      <c r="A23" s="279" t="s">
        <v>83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1"/>
    </row>
    <row r="24" spans="1:106" customFormat="1" ht="21" customHeight="1" x14ac:dyDescent="0.5">
      <c r="A24" s="142"/>
      <c r="B24" s="282" t="s">
        <v>23</v>
      </c>
      <c r="C24" s="282"/>
      <c r="D24" s="143" t="s">
        <v>36</v>
      </c>
      <c r="E24" s="143"/>
      <c r="F24" s="186">
        <v>30</v>
      </c>
      <c r="G24" s="24" t="s">
        <v>24</v>
      </c>
      <c r="H24" s="24"/>
      <c r="I24" s="26" t="s">
        <v>25</v>
      </c>
      <c r="J24" s="24" t="s">
        <v>36</v>
      </c>
      <c r="K24" s="31">
        <v>12</v>
      </c>
      <c r="L24" s="24" t="s">
        <v>24</v>
      </c>
      <c r="M24" s="141"/>
    </row>
    <row r="25" spans="1:106" customFormat="1" ht="21" customHeight="1" x14ac:dyDescent="0.5">
      <c r="A25" s="142"/>
      <c r="B25" s="143"/>
      <c r="C25" s="143"/>
      <c r="D25" s="143" t="s">
        <v>37</v>
      </c>
      <c r="E25" s="143"/>
      <c r="F25" s="187">
        <v>2</v>
      </c>
      <c r="G25" s="24" t="s">
        <v>24</v>
      </c>
      <c r="H25" s="29"/>
      <c r="I25" s="29"/>
      <c r="J25" s="24" t="s">
        <v>37</v>
      </c>
      <c r="K25" s="31">
        <v>0</v>
      </c>
      <c r="L25" s="24" t="s">
        <v>24</v>
      </c>
      <c r="M25" s="141"/>
    </row>
    <row r="26" spans="1:106" customFormat="1" ht="21" customHeight="1" thickBot="1" x14ac:dyDescent="0.55000000000000004">
      <c r="A26" s="142"/>
      <c r="B26" s="143"/>
      <c r="C26" s="143"/>
      <c r="D26" s="143" t="s">
        <v>20</v>
      </c>
      <c r="E26" s="143"/>
      <c r="F26" s="188">
        <f>SUM(F24:F25)</f>
        <v>32</v>
      </c>
      <c r="G26" s="24" t="s">
        <v>24</v>
      </c>
      <c r="H26" s="29"/>
      <c r="I26" s="29"/>
      <c r="J26" s="24" t="s">
        <v>20</v>
      </c>
      <c r="K26" s="36">
        <f>SUM(K24:K25)</f>
        <v>12</v>
      </c>
      <c r="L26" s="24" t="s">
        <v>24</v>
      </c>
      <c r="M26" s="141"/>
    </row>
    <row r="27" spans="1:106" customFormat="1" ht="21" customHeight="1" thickTop="1" x14ac:dyDescent="0.5">
      <c r="A27" s="144" t="s">
        <v>32</v>
      </c>
      <c r="B27" s="145"/>
      <c r="C27" s="143" t="s">
        <v>33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6"/>
    </row>
    <row r="28" spans="1:106" customFormat="1" ht="21" customHeight="1" x14ac:dyDescent="0.5">
      <c r="A28" s="147"/>
      <c r="B28" s="148"/>
      <c r="C28" s="275" t="s">
        <v>34</v>
      </c>
      <c r="D28" s="275"/>
      <c r="E28" s="275"/>
      <c r="F28" s="275"/>
      <c r="G28" s="149"/>
      <c r="H28" s="149"/>
      <c r="I28" s="149"/>
      <c r="J28" s="149"/>
      <c r="K28" s="149"/>
      <c r="L28" s="149"/>
      <c r="M28" s="150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3">
    <mergeCell ref="A1:M1"/>
    <mergeCell ref="A2:M2"/>
    <mergeCell ref="D3:E3"/>
    <mergeCell ref="F3:H3"/>
    <mergeCell ref="K3:L3"/>
    <mergeCell ref="B7:B21"/>
    <mergeCell ref="G7:G21"/>
    <mergeCell ref="C28:F28"/>
    <mergeCell ref="H13:I13"/>
    <mergeCell ref="H14:I14"/>
    <mergeCell ref="A22:M22"/>
    <mergeCell ref="A23:M23"/>
    <mergeCell ref="B24:C2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zoomScaleNormal="100" zoomScaleSheetLayoutView="100" workbookViewId="0">
      <selection activeCell="M15" sqref="M15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35</v>
      </c>
      <c r="E3" s="228"/>
      <c r="F3" s="5" t="s">
        <v>2</v>
      </c>
      <c r="G3" s="257" t="s">
        <v>39</v>
      </c>
      <c r="H3" s="257"/>
      <c r="I3" s="257"/>
      <c r="J3" s="4" t="s">
        <v>3</v>
      </c>
      <c r="K3" s="229" t="s">
        <v>266</v>
      </c>
      <c r="L3" s="229"/>
      <c r="M3" s="52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10</v>
      </c>
      <c r="L6" s="19">
        <v>11</v>
      </c>
      <c r="M6" s="21"/>
    </row>
    <row r="7" spans="1:13" ht="21" customHeight="1" x14ac:dyDescent="0.25">
      <c r="A7" s="22"/>
      <c r="B7" s="236" t="s">
        <v>75</v>
      </c>
      <c r="C7" s="191" t="s">
        <v>140</v>
      </c>
      <c r="D7" s="219" t="s">
        <v>112</v>
      </c>
      <c r="E7" s="94"/>
      <c r="F7" s="91"/>
      <c r="G7" s="240" t="s">
        <v>76</v>
      </c>
      <c r="H7" s="91"/>
      <c r="I7" s="91" t="s">
        <v>350</v>
      </c>
      <c r="J7" s="91"/>
      <c r="K7" s="100"/>
      <c r="L7" s="55" t="s">
        <v>376</v>
      </c>
      <c r="M7" s="68"/>
    </row>
    <row r="8" spans="1:13" ht="21" customHeight="1" x14ac:dyDescent="0.25">
      <c r="A8" s="7" t="s">
        <v>15</v>
      </c>
      <c r="B8" s="237"/>
      <c r="C8" s="200"/>
      <c r="D8" s="197"/>
      <c r="E8" s="95"/>
      <c r="F8" s="92"/>
      <c r="G8" s="241"/>
      <c r="H8" s="92"/>
      <c r="I8" s="92"/>
      <c r="J8" s="92"/>
      <c r="K8" s="88"/>
      <c r="L8" s="56"/>
      <c r="M8" s="65"/>
    </row>
    <row r="9" spans="1:13" ht="21" customHeight="1" x14ac:dyDescent="0.25">
      <c r="A9" s="12"/>
      <c r="B9" s="237"/>
      <c r="C9" s="199" t="s">
        <v>134</v>
      </c>
      <c r="D9" s="198"/>
      <c r="E9" s="96"/>
      <c r="F9" s="93"/>
      <c r="G9" s="241"/>
      <c r="H9" s="92"/>
      <c r="I9" s="93" t="s">
        <v>142</v>
      </c>
      <c r="J9" s="93"/>
      <c r="K9" s="102"/>
      <c r="L9" s="57"/>
      <c r="M9" s="66"/>
    </row>
    <row r="10" spans="1:13" ht="21" customHeight="1" x14ac:dyDescent="0.25">
      <c r="A10" s="19"/>
      <c r="B10" s="237"/>
      <c r="C10" s="114" t="s">
        <v>192</v>
      </c>
      <c r="D10" s="91" t="s">
        <v>112</v>
      </c>
      <c r="E10" s="91"/>
      <c r="F10" s="91"/>
      <c r="G10" s="241"/>
      <c r="H10" s="86"/>
      <c r="I10" s="86" t="s">
        <v>329</v>
      </c>
      <c r="J10" s="91"/>
      <c r="K10" s="86"/>
      <c r="L10" s="86"/>
      <c r="M10" s="70"/>
    </row>
    <row r="11" spans="1:13" ht="21" customHeight="1" x14ac:dyDescent="0.25">
      <c r="A11" s="7" t="s">
        <v>16</v>
      </c>
      <c r="B11" s="237"/>
      <c r="C11" s="92"/>
      <c r="D11" s="92"/>
      <c r="E11" s="95"/>
      <c r="F11" s="92"/>
      <c r="G11" s="241"/>
      <c r="H11" s="87"/>
      <c r="I11" s="88"/>
      <c r="J11" s="92"/>
      <c r="K11" s="88"/>
      <c r="L11" s="88"/>
      <c r="M11" s="72"/>
    </row>
    <row r="12" spans="1:13" ht="21" customHeight="1" thickBot="1" x14ac:dyDescent="0.3">
      <c r="A12" s="12"/>
      <c r="B12" s="237"/>
      <c r="C12" s="93" t="s">
        <v>115</v>
      </c>
      <c r="D12" s="93"/>
      <c r="E12" s="93"/>
      <c r="F12" s="93"/>
      <c r="G12" s="241"/>
      <c r="H12" s="156"/>
      <c r="I12" s="90" t="s">
        <v>193</v>
      </c>
      <c r="J12" s="93"/>
      <c r="K12" s="90"/>
      <c r="L12" s="90"/>
      <c r="M12" s="62"/>
    </row>
    <row r="13" spans="1:13" ht="21" customHeight="1" x14ac:dyDescent="0.25">
      <c r="A13" s="19"/>
      <c r="B13" s="237"/>
      <c r="C13" s="113" t="s">
        <v>268</v>
      </c>
      <c r="D13" s="91" t="s">
        <v>352</v>
      </c>
      <c r="E13" s="94"/>
      <c r="F13" s="91"/>
      <c r="G13" s="242"/>
      <c r="H13" s="246" t="s">
        <v>77</v>
      </c>
      <c r="I13" s="247"/>
      <c r="J13" s="217" t="s">
        <v>268</v>
      </c>
      <c r="K13" s="192" t="s">
        <v>351</v>
      </c>
      <c r="L13" s="160"/>
      <c r="M13" s="160"/>
    </row>
    <row r="14" spans="1:13" ht="21" customHeight="1" x14ac:dyDescent="0.25">
      <c r="A14" s="7" t="s">
        <v>17</v>
      </c>
      <c r="B14" s="237"/>
      <c r="C14" s="112"/>
      <c r="D14" s="92"/>
      <c r="E14" s="95"/>
      <c r="F14" s="92"/>
      <c r="G14" s="242"/>
      <c r="H14" s="283" t="s">
        <v>349</v>
      </c>
      <c r="I14" s="284"/>
      <c r="J14" s="209"/>
      <c r="K14" s="193"/>
      <c r="L14" s="161"/>
      <c r="M14" s="161"/>
    </row>
    <row r="15" spans="1:13" ht="21" customHeight="1" thickBot="1" x14ac:dyDescent="0.3">
      <c r="A15" s="12"/>
      <c r="B15" s="237"/>
      <c r="C15" s="92" t="s">
        <v>170</v>
      </c>
      <c r="D15" s="93" t="s">
        <v>173</v>
      </c>
      <c r="E15" s="96"/>
      <c r="F15" s="93"/>
      <c r="G15" s="242"/>
      <c r="H15" s="98" t="s">
        <v>113</v>
      </c>
      <c r="I15" s="99" t="s">
        <v>283</v>
      </c>
      <c r="J15" s="193" t="s">
        <v>170</v>
      </c>
      <c r="K15" s="193" t="s">
        <v>78</v>
      </c>
      <c r="L15" s="62"/>
      <c r="M15" s="62"/>
    </row>
    <row r="16" spans="1:13" ht="21" customHeight="1" x14ac:dyDescent="0.25">
      <c r="A16" s="19"/>
      <c r="B16" s="237"/>
      <c r="C16" s="113" t="s">
        <v>267</v>
      </c>
      <c r="D16" s="91" t="s">
        <v>302</v>
      </c>
      <c r="E16" s="114" t="s">
        <v>192</v>
      </c>
      <c r="F16" s="91" t="s">
        <v>112</v>
      </c>
      <c r="G16" s="241"/>
      <c r="H16" s="91"/>
      <c r="I16" s="91"/>
      <c r="J16" s="208"/>
      <c r="K16" s="192" t="s">
        <v>291</v>
      </c>
      <c r="L16" s="55"/>
      <c r="M16" s="68"/>
    </row>
    <row r="17" spans="1:13" ht="21" customHeight="1" x14ac:dyDescent="0.25">
      <c r="A17" s="7" t="s">
        <v>18</v>
      </c>
      <c r="B17" s="237"/>
      <c r="C17" s="92"/>
      <c r="D17" s="92"/>
      <c r="E17" s="95"/>
      <c r="F17" s="92"/>
      <c r="G17" s="241"/>
      <c r="H17" s="92"/>
      <c r="I17" s="92"/>
      <c r="J17" s="194"/>
      <c r="K17" s="193"/>
      <c r="L17" s="56"/>
      <c r="M17" s="65"/>
    </row>
    <row r="18" spans="1:13" ht="21" customHeight="1" x14ac:dyDescent="0.25">
      <c r="A18" s="12"/>
      <c r="B18" s="237"/>
      <c r="C18" s="93" t="s">
        <v>107</v>
      </c>
      <c r="D18" s="93" t="s">
        <v>173</v>
      </c>
      <c r="E18" s="96" t="s">
        <v>115</v>
      </c>
      <c r="F18" s="93"/>
      <c r="G18" s="241"/>
      <c r="H18" s="93"/>
      <c r="I18" s="93"/>
      <c r="J18" s="207"/>
      <c r="K18" s="193" t="s">
        <v>189</v>
      </c>
      <c r="L18" s="57"/>
      <c r="M18" s="57"/>
    </row>
    <row r="19" spans="1:13" ht="21" customHeight="1" x14ac:dyDescent="0.25">
      <c r="A19" s="19"/>
      <c r="B19" s="237"/>
      <c r="C19" s="60"/>
      <c r="D19" s="60"/>
      <c r="E19" s="191" t="s">
        <v>123</v>
      </c>
      <c r="F19" s="192" t="s">
        <v>112</v>
      </c>
      <c r="G19" s="241"/>
      <c r="H19" s="192"/>
      <c r="I19" s="192"/>
      <c r="J19" s="208"/>
      <c r="K19" s="192" t="s">
        <v>353</v>
      </c>
      <c r="L19" s="60"/>
      <c r="M19" s="60"/>
    </row>
    <row r="20" spans="1:13" ht="21" customHeight="1" x14ac:dyDescent="0.25">
      <c r="A20" s="7" t="s">
        <v>19</v>
      </c>
      <c r="B20" s="237"/>
      <c r="C20" s="61"/>
      <c r="D20" s="61"/>
      <c r="E20" s="200"/>
      <c r="F20" s="193"/>
      <c r="G20" s="241"/>
      <c r="H20" s="193"/>
      <c r="I20" s="193"/>
      <c r="J20" s="194"/>
      <c r="K20" s="193"/>
      <c r="L20" s="61"/>
      <c r="M20" s="61"/>
    </row>
    <row r="21" spans="1:13" ht="21" customHeight="1" x14ac:dyDescent="0.25">
      <c r="A21" s="12"/>
      <c r="B21" s="239"/>
      <c r="C21" s="62"/>
      <c r="D21" s="62"/>
      <c r="E21" s="199" t="s">
        <v>124</v>
      </c>
      <c r="F21" s="195"/>
      <c r="G21" s="243"/>
      <c r="H21" s="195"/>
      <c r="I21" s="195"/>
      <c r="J21" s="207"/>
      <c r="K21" s="195" t="s">
        <v>121</v>
      </c>
      <c r="L21" s="62"/>
      <c r="M21" s="62"/>
    </row>
    <row r="22" spans="1:13" ht="18.95" customHeight="1" x14ac:dyDescent="0.25">
      <c r="A22" s="230" t="s">
        <v>40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18.95" customHeight="1" x14ac:dyDescent="0.25">
      <c r="A23" s="233" t="s">
        <v>82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18.95" customHeight="1" x14ac:dyDescent="0.25">
      <c r="A24" s="23">
        <v>3</v>
      </c>
      <c r="B24" s="24" t="s">
        <v>23</v>
      </c>
      <c r="C24" s="24"/>
      <c r="D24" s="24" t="s">
        <v>36</v>
      </c>
      <c r="E24" s="24"/>
      <c r="F24" s="30">
        <v>26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9.75</v>
      </c>
      <c r="L24" s="24" t="s">
        <v>24</v>
      </c>
      <c r="M24" s="123"/>
    </row>
    <row r="25" spans="1:13" ht="18.95" customHeight="1" x14ac:dyDescent="0.25">
      <c r="A25" s="23"/>
      <c r="B25" s="24"/>
      <c r="C25" s="24"/>
      <c r="D25" s="24" t="s">
        <v>37</v>
      </c>
      <c r="E25" s="24"/>
      <c r="F25" s="33">
        <v>6</v>
      </c>
      <c r="G25" s="24" t="s">
        <v>24</v>
      </c>
      <c r="H25" s="24"/>
      <c r="I25" s="24"/>
      <c r="J25" s="24" t="s">
        <v>37</v>
      </c>
      <c r="K25" s="31">
        <f>(F25*12)/F26</f>
        <v>2.25</v>
      </c>
      <c r="L25" s="24" t="s">
        <v>24</v>
      </c>
      <c r="M25" s="123"/>
    </row>
    <row r="26" spans="1:13" ht="18.95" customHeight="1" thickBot="1" x14ac:dyDescent="0.3">
      <c r="A26" s="23"/>
      <c r="B26" s="24"/>
      <c r="C26" s="24"/>
      <c r="D26" s="24" t="s">
        <v>20</v>
      </c>
      <c r="E26" s="24"/>
      <c r="F26" s="35">
        <f>SUM(F24:F25)</f>
        <v>32</v>
      </c>
      <c r="G26" s="24" t="s">
        <v>24</v>
      </c>
      <c r="H26" s="24"/>
      <c r="I26" s="24"/>
      <c r="J26" s="24" t="s">
        <v>20</v>
      </c>
      <c r="K26" s="36">
        <f>SUM(K24:K25)</f>
        <v>12</v>
      </c>
      <c r="L26" s="24" t="s">
        <v>24</v>
      </c>
      <c r="M26" s="123"/>
    </row>
    <row r="27" spans="1:13" ht="18.95" customHeight="1" thickTop="1" x14ac:dyDescent="0.25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3" ht="18.95" customHeight="1" x14ac:dyDescent="0.3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</sheetData>
  <mergeCells count="11">
    <mergeCell ref="D3:E3"/>
    <mergeCell ref="K3:L3"/>
    <mergeCell ref="A1:M1"/>
    <mergeCell ref="A2:M2"/>
    <mergeCell ref="G3:I3"/>
    <mergeCell ref="A23:M23"/>
    <mergeCell ref="B7:B21"/>
    <mergeCell ref="G7:G21"/>
    <mergeCell ref="A22:M22"/>
    <mergeCell ref="H13:I13"/>
    <mergeCell ref="H14:I14"/>
  </mergeCells>
  <phoneticPr fontId="1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39"/>
  <sheetViews>
    <sheetView view="pageBreakPreview" zoomScaleNormal="100" zoomScaleSheetLayoutView="100" workbookViewId="0">
      <selection activeCell="L20" sqref="L20"/>
    </sheetView>
  </sheetViews>
  <sheetFormatPr defaultRowHeight="18.95" customHeight="1" x14ac:dyDescent="0.5"/>
  <cols>
    <col min="1" max="1" width="8.42578125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9" customFormat="1" ht="18.9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9" customFormat="1" ht="18.95" customHeight="1" x14ac:dyDescent="0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29" customFormat="1" ht="18.95" customHeight="1" x14ac:dyDescent="0.5">
      <c r="A3" s="27"/>
      <c r="B3" s="3"/>
      <c r="C3" s="4" t="s">
        <v>1</v>
      </c>
      <c r="D3" s="290" t="s">
        <v>54</v>
      </c>
      <c r="E3" s="290"/>
      <c r="F3" s="5" t="s">
        <v>2</v>
      </c>
      <c r="G3" s="4" t="s">
        <v>55</v>
      </c>
      <c r="H3" s="4"/>
      <c r="I3" s="4"/>
      <c r="J3" s="4" t="s">
        <v>3</v>
      </c>
      <c r="K3" s="229" t="s">
        <v>266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21" customHeight="1" x14ac:dyDescent="0.25">
      <c r="A7" s="22"/>
      <c r="B7" s="264" t="s">
        <v>75</v>
      </c>
      <c r="C7" s="114" t="s">
        <v>195</v>
      </c>
      <c r="D7" s="114" t="s">
        <v>194</v>
      </c>
      <c r="E7" s="94" t="s">
        <v>112</v>
      </c>
      <c r="F7" s="91" t="s">
        <v>354</v>
      </c>
      <c r="G7" s="285" t="s">
        <v>76</v>
      </c>
      <c r="H7" s="91"/>
      <c r="I7" s="91"/>
      <c r="J7" s="115" t="s">
        <v>274</v>
      </c>
      <c r="K7" s="86" t="s">
        <v>316</v>
      </c>
      <c r="L7" s="55" t="s">
        <v>376</v>
      </c>
      <c r="M7" s="68"/>
    </row>
    <row r="8" spans="1:106" ht="21" customHeight="1" x14ac:dyDescent="0.25">
      <c r="A8" s="7" t="s">
        <v>15</v>
      </c>
      <c r="B8" s="265"/>
      <c r="C8" s="85" t="s">
        <v>378</v>
      </c>
      <c r="D8" s="88"/>
      <c r="E8" s="95"/>
      <c r="F8" s="92"/>
      <c r="G8" s="286"/>
      <c r="H8" s="92"/>
      <c r="I8" s="92"/>
      <c r="J8" s="92"/>
      <c r="K8" s="88"/>
      <c r="L8" s="56"/>
      <c r="M8" s="65"/>
    </row>
    <row r="9" spans="1:106" ht="21" customHeight="1" x14ac:dyDescent="0.25">
      <c r="A9" s="12"/>
      <c r="B9" s="266"/>
      <c r="C9" s="89" t="s">
        <v>188</v>
      </c>
      <c r="D9" s="90" t="s">
        <v>125</v>
      </c>
      <c r="E9" s="96"/>
      <c r="F9" s="93" t="s">
        <v>188</v>
      </c>
      <c r="G9" s="287"/>
      <c r="H9" s="92"/>
      <c r="I9" s="93"/>
      <c r="J9" s="93" t="s">
        <v>204</v>
      </c>
      <c r="K9" s="89" t="s">
        <v>212</v>
      </c>
      <c r="L9" s="57"/>
      <c r="M9" s="66"/>
    </row>
    <row r="10" spans="1:106" ht="21" customHeight="1" x14ac:dyDescent="0.25">
      <c r="A10" s="19"/>
      <c r="B10" s="265"/>
      <c r="C10" s="115"/>
      <c r="D10" s="115"/>
      <c r="E10" s="226" t="s">
        <v>275</v>
      </c>
      <c r="F10" s="91" t="s">
        <v>308</v>
      </c>
      <c r="G10" s="286"/>
      <c r="H10" s="210" t="s">
        <v>205</v>
      </c>
      <c r="I10" s="210" t="s">
        <v>203</v>
      </c>
      <c r="J10" s="192" t="s">
        <v>112</v>
      </c>
      <c r="K10" s="196" t="s">
        <v>302</v>
      </c>
      <c r="L10" s="60"/>
      <c r="M10" s="70"/>
    </row>
    <row r="11" spans="1:106" ht="21" customHeight="1" x14ac:dyDescent="0.5">
      <c r="A11" s="7" t="s">
        <v>16</v>
      </c>
      <c r="B11" s="265"/>
      <c r="C11" s="85"/>
      <c r="D11" s="88"/>
      <c r="E11" s="95"/>
      <c r="F11" s="92"/>
      <c r="G11" s="286"/>
      <c r="H11" s="193" t="s">
        <v>355</v>
      </c>
      <c r="I11" s="193"/>
      <c r="J11" s="193"/>
      <c r="K11" s="197"/>
      <c r="L11" s="61"/>
      <c r="M11" s="72"/>
    </row>
    <row r="12" spans="1:106" ht="21" customHeight="1" thickBot="1" x14ac:dyDescent="0.55000000000000004">
      <c r="A12" s="12"/>
      <c r="B12" s="266"/>
      <c r="C12" s="89"/>
      <c r="D12" s="90"/>
      <c r="E12" s="93" t="s">
        <v>204</v>
      </c>
      <c r="F12" s="93" t="s">
        <v>220</v>
      </c>
      <c r="G12" s="286"/>
      <c r="H12" s="193" t="s">
        <v>204</v>
      </c>
      <c r="I12" s="195" t="s">
        <v>204</v>
      </c>
      <c r="J12" s="195"/>
      <c r="K12" s="198" t="s">
        <v>80</v>
      </c>
      <c r="L12" s="62"/>
      <c r="M12" s="73"/>
    </row>
    <row r="13" spans="1:106" ht="21" customHeight="1" x14ac:dyDescent="0.25">
      <c r="A13" s="19"/>
      <c r="B13" s="265"/>
      <c r="C13" s="115" t="s">
        <v>217</v>
      </c>
      <c r="D13" s="115" t="s">
        <v>216</v>
      </c>
      <c r="E13" s="200" t="s">
        <v>112</v>
      </c>
      <c r="F13" s="192" t="s">
        <v>316</v>
      </c>
      <c r="G13" s="288"/>
      <c r="H13" s="246" t="s">
        <v>77</v>
      </c>
      <c r="I13" s="247"/>
      <c r="J13" s="220" t="s">
        <v>273</v>
      </c>
      <c r="K13" s="196" t="s">
        <v>302</v>
      </c>
      <c r="L13" s="86"/>
      <c r="M13" s="55"/>
    </row>
    <row r="14" spans="1:106" ht="21" customHeight="1" x14ac:dyDescent="0.25">
      <c r="A14" s="7" t="s">
        <v>17</v>
      </c>
      <c r="B14" s="265"/>
      <c r="C14" s="85" t="s">
        <v>357</v>
      </c>
      <c r="D14" s="88"/>
      <c r="E14" s="213"/>
      <c r="F14" s="193"/>
      <c r="G14" s="288"/>
      <c r="H14" s="244" t="s">
        <v>356</v>
      </c>
      <c r="I14" s="245"/>
      <c r="J14" s="213"/>
      <c r="K14" s="197"/>
      <c r="L14" s="88"/>
      <c r="M14" s="65"/>
    </row>
    <row r="15" spans="1:106" ht="21" customHeight="1" thickBot="1" x14ac:dyDescent="0.3">
      <c r="A15" s="12"/>
      <c r="B15" s="265"/>
      <c r="C15" s="89" t="s">
        <v>212</v>
      </c>
      <c r="D15" s="89" t="s">
        <v>186</v>
      </c>
      <c r="E15" s="199"/>
      <c r="F15" s="200" t="s">
        <v>212</v>
      </c>
      <c r="G15" s="288"/>
      <c r="H15" s="98" t="s">
        <v>148</v>
      </c>
      <c r="I15" s="99" t="s">
        <v>212</v>
      </c>
      <c r="J15" s="199" t="s">
        <v>107</v>
      </c>
      <c r="K15" s="212" t="s">
        <v>80</v>
      </c>
      <c r="L15" s="102"/>
      <c r="M15" s="66"/>
    </row>
    <row r="16" spans="1:106" ht="21" customHeight="1" x14ac:dyDescent="0.25">
      <c r="A16" s="19"/>
      <c r="B16" s="265"/>
      <c r="C16" s="115" t="s">
        <v>218</v>
      </c>
      <c r="D16" s="86" t="s">
        <v>112</v>
      </c>
      <c r="E16" s="91"/>
      <c r="F16" s="86"/>
      <c r="G16" s="286"/>
      <c r="H16" s="85"/>
      <c r="I16" s="86" t="s">
        <v>316</v>
      </c>
      <c r="J16" s="91"/>
      <c r="K16" s="91"/>
      <c r="L16" s="55"/>
      <c r="M16" s="55"/>
    </row>
    <row r="17" spans="1:13" ht="21" customHeight="1" x14ac:dyDescent="0.25">
      <c r="A17" s="7" t="s">
        <v>18</v>
      </c>
      <c r="B17" s="265"/>
      <c r="C17" s="87"/>
      <c r="D17" s="88"/>
      <c r="E17" s="87"/>
      <c r="F17" s="88"/>
      <c r="G17" s="286"/>
      <c r="H17" s="85"/>
      <c r="I17" s="88"/>
      <c r="J17" s="95"/>
      <c r="K17" s="92"/>
      <c r="L17" s="56"/>
      <c r="M17" s="65"/>
    </row>
    <row r="18" spans="1:13" ht="21" customHeight="1" x14ac:dyDescent="0.25">
      <c r="A18" s="12"/>
      <c r="B18" s="265"/>
      <c r="C18" s="89" t="s">
        <v>197</v>
      </c>
      <c r="D18" s="90"/>
      <c r="E18" s="89"/>
      <c r="F18" s="92"/>
      <c r="G18" s="286"/>
      <c r="H18" s="89"/>
      <c r="I18" s="190" t="s">
        <v>272</v>
      </c>
      <c r="J18" s="93"/>
      <c r="K18" s="93"/>
      <c r="L18" s="57"/>
      <c r="M18" s="66"/>
    </row>
    <row r="19" spans="1:13" ht="21" customHeight="1" x14ac:dyDescent="0.25">
      <c r="A19" s="19"/>
      <c r="B19" s="265"/>
      <c r="C19" s="210" t="s">
        <v>269</v>
      </c>
      <c r="D19" s="196" t="s">
        <v>302</v>
      </c>
      <c r="E19" s="114" t="s">
        <v>270</v>
      </c>
      <c r="F19" s="114" t="s">
        <v>271</v>
      </c>
      <c r="G19" s="286"/>
      <c r="H19" s="86"/>
      <c r="I19" s="86"/>
      <c r="J19" s="60"/>
      <c r="K19" s="60"/>
      <c r="L19" s="60"/>
      <c r="M19" s="60"/>
    </row>
    <row r="20" spans="1:13" ht="21" customHeight="1" x14ac:dyDescent="0.5">
      <c r="A20" s="7" t="s">
        <v>19</v>
      </c>
      <c r="B20" s="265"/>
      <c r="C20" s="213"/>
      <c r="D20" s="197"/>
      <c r="E20" s="92" t="s">
        <v>342</v>
      </c>
      <c r="F20" s="92" t="s">
        <v>342</v>
      </c>
      <c r="G20" s="286"/>
      <c r="H20" s="87"/>
      <c r="I20" s="88"/>
      <c r="J20" s="61"/>
      <c r="K20" s="61"/>
      <c r="L20" s="61"/>
      <c r="M20" s="72"/>
    </row>
    <row r="21" spans="1:13" ht="21" customHeight="1" x14ac:dyDescent="0.5">
      <c r="A21" s="12"/>
      <c r="B21" s="267"/>
      <c r="C21" s="199" t="s">
        <v>204</v>
      </c>
      <c r="D21" s="212" t="s">
        <v>80</v>
      </c>
      <c r="E21" s="93" t="s">
        <v>81</v>
      </c>
      <c r="F21" s="93" t="s">
        <v>81</v>
      </c>
      <c r="G21" s="289"/>
      <c r="H21" s="89"/>
      <c r="I21" s="102"/>
      <c r="J21" s="62"/>
      <c r="K21" s="73"/>
      <c r="L21" s="62"/>
      <c r="M21" s="62"/>
    </row>
    <row r="22" spans="1:13" s="50" customFormat="1" ht="21" customHeight="1" x14ac:dyDescent="0.5">
      <c r="A22" s="230" t="s">
        <v>56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1" customHeight="1" x14ac:dyDescent="0.5">
      <c r="A23" s="233" t="s">
        <v>235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21" customHeight="1" x14ac:dyDescent="0.5">
      <c r="A24" s="23"/>
      <c r="B24" s="24" t="s">
        <v>23</v>
      </c>
      <c r="C24" s="29"/>
      <c r="D24" s="24" t="s">
        <v>36</v>
      </c>
      <c r="E24" s="29"/>
      <c r="F24" s="30">
        <v>30</v>
      </c>
      <c r="G24" s="24" t="s">
        <v>24</v>
      </c>
      <c r="H24" s="24"/>
      <c r="I24" s="26" t="s">
        <v>25</v>
      </c>
      <c r="J24" s="24" t="s">
        <v>36</v>
      </c>
      <c r="K24" s="31">
        <f>(F24*10)/F26</f>
        <v>10</v>
      </c>
      <c r="L24" s="24" t="s">
        <v>24</v>
      </c>
      <c r="M24" s="64"/>
    </row>
    <row r="25" spans="1:13" ht="21" customHeight="1" x14ac:dyDescent="0.5">
      <c r="A25" s="32"/>
      <c r="B25" s="29"/>
      <c r="C25" s="29"/>
      <c r="D25" s="24" t="s">
        <v>37</v>
      </c>
      <c r="E25" s="29"/>
      <c r="F25" s="33">
        <v>0</v>
      </c>
      <c r="G25" s="24" t="s">
        <v>24</v>
      </c>
      <c r="H25" s="29"/>
      <c r="I25" s="29"/>
      <c r="J25" s="24" t="s">
        <v>37</v>
      </c>
      <c r="K25" s="34">
        <v>0</v>
      </c>
      <c r="L25" s="24" t="s">
        <v>24</v>
      </c>
      <c r="M25" s="64"/>
    </row>
    <row r="26" spans="1:13" ht="21" customHeight="1" thickBot="1" x14ac:dyDescent="0.55000000000000004">
      <c r="A26" s="32"/>
      <c r="B26" s="29"/>
      <c r="C26" s="29"/>
      <c r="D26" s="24" t="s">
        <v>20</v>
      </c>
      <c r="E26" s="29"/>
      <c r="F26" s="35">
        <f>SUM(F24:F25)</f>
        <v>30</v>
      </c>
      <c r="G26" s="24" t="s">
        <v>24</v>
      </c>
      <c r="H26" s="29"/>
      <c r="I26" s="29"/>
      <c r="J26" s="24" t="s">
        <v>20</v>
      </c>
      <c r="K26" s="36">
        <f>SUM(K24:K25)</f>
        <v>10</v>
      </c>
      <c r="L26" s="24" t="s">
        <v>24</v>
      </c>
      <c r="M26" s="64"/>
    </row>
    <row r="27" spans="1:13" s="50" customFormat="1" ht="21" customHeight="1" thickTop="1" x14ac:dyDescent="0.5">
      <c r="A27" s="41" t="s">
        <v>32</v>
      </c>
      <c r="B27" s="42"/>
      <c r="C27" s="24" t="s">
        <v>33</v>
      </c>
      <c r="D27" s="24"/>
      <c r="E27" s="24"/>
      <c r="F27" s="24"/>
      <c r="G27" s="107"/>
      <c r="H27" s="107"/>
      <c r="I27" s="24"/>
      <c r="J27" s="24"/>
      <c r="K27" s="24"/>
      <c r="L27" s="24"/>
      <c r="M27" s="53"/>
    </row>
    <row r="28" spans="1:13" s="50" customFormat="1" ht="21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  <row r="29" spans="1:13" s="50" customFormat="1" ht="18.95" customHeight="1" x14ac:dyDescent="0.5"/>
    <row r="30" spans="1:13" s="50" customFormat="1" ht="18.95" customHeight="1" x14ac:dyDescent="0.5"/>
    <row r="31" spans="1:13" s="50" customFormat="1" ht="18.95" customHeight="1" x14ac:dyDescent="0.5"/>
    <row r="32" spans="1:13" s="50" customFormat="1" ht="18.95" customHeight="1" x14ac:dyDescent="0.5"/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</sheetData>
  <mergeCells count="10">
    <mergeCell ref="G7:G21"/>
    <mergeCell ref="H13:I13"/>
    <mergeCell ref="H14:I14"/>
    <mergeCell ref="A22:M22"/>
    <mergeCell ref="A23:M23"/>
    <mergeCell ref="A1:M1"/>
    <mergeCell ref="A2:M2"/>
    <mergeCell ref="D3:E3"/>
    <mergeCell ref="K3:L3"/>
    <mergeCell ref="B7:B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B39"/>
  <sheetViews>
    <sheetView view="pageBreakPreview" zoomScaleNormal="100" zoomScaleSheetLayoutView="100" workbookViewId="0">
      <selection activeCell="C14" sqref="C14"/>
    </sheetView>
  </sheetViews>
  <sheetFormatPr defaultRowHeight="18.95" customHeight="1" x14ac:dyDescent="0.5"/>
  <cols>
    <col min="1" max="1" width="8.42578125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9" customFormat="1" ht="18.9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9" customFormat="1" ht="18.95" customHeight="1" x14ac:dyDescent="0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29" customFormat="1" ht="18.95" customHeight="1" x14ac:dyDescent="0.5">
      <c r="A3" s="27"/>
      <c r="B3" s="3"/>
      <c r="C3" s="4" t="s">
        <v>1</v>
      </c>
      <c r="D3" s="290" t="s">
        <v>67</v>
      </c>
      <c r="E3" s="290"/>
      <c r="F3" s="5" t="s">
        <v>2</v>
      </c>
      <c r="G3" s="4" t="s">
        <v>68</v>
      </c>
      <c r="H3" s="4"/>
      <c r="I3" s="4"/>
      <c r="J3" s="4" t="s">
        <v>3</v>
      </c>
      <c r="K3" s="229" t="s">
        <v>266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21" customHeight="1" x14ac:dyDescent="0.25">
      <c r="A7" s="22"/>
      <c r="B7" s="264" t="s">
        <v>75</v>
      </c>
      <c r="C7" s="114" t="s">
        <v>187</v>
      </c>
      <c r="D7" s="86" t="s">
        <v>112</v>
      </c>
      <c r="E7" s="94"/>
      <c r="F7" s="91"/>
      <c r="G7" s="285" t="s">
        <v>76</v>
      </c>
      <c r="H7" s="86"/>
      <c r="I7" s="86" t="s">
        <v>358</v>
      </c>
      <c r="J7" s="55"/>
      <c r="K7" s="60"/>
      <c r="L7" s="55" t="s">
        <v>376</v>
      </c>
      <c r="M7" s="68"/>
    </row>
    <row r="8" spans="1:106" ht="21" customHeight="1" x14ac:dyDescent="0.25">
      <c r="A8" s="7" t="s">
        <v>15</v>
      </c>
      <c r="B8" s="265"/>
      <c r="C8" s="87"/>
      <c r="D8" s="88"/>
      <c r="E8" s="95"/>
      <c r="F8" s="92"/>
      <c r="G8" s="286"/>
      <c r="H8" s="87"/>
      <c r="I8" s="88"/>
      <c r="J8" s="56"/>
      <c r="K8" s="61"/>
      <c r="L8" s="56"/>
      <c r="M8" s="65"/>
    </row>
    <row r="9" spans="1:106" ht="21" customHeight="1" x14ac:dyDescent="0.25">
      <c r="A9" s="12"/>
      <c r="B9" s="266"/>
      <c r="C9" s="89" t="s">
        <v>115</v>
      </c>
      <c r="D9" s="90"/>
      <c r="E9" s="96"/>
      <c r="F9" s="93"/>
      <c r="G9" s="287"/>
      <c r="H9" s="156"/>
      <c r="I9" s="90" t="s">
        <v>193</v>
      </c>
      <c r="J9" s="57"/>
      <c r="K9" s="73"/>
      <c r="L9" s="57"/>
      <c r="M9" s="66"/>
    </row>
    <row r="10" spans="1:106" ht="21" customHeight="1" x14ac:dyDescent="0.25">
      <c r="A10" s="19"/>
      <c r="B10" s="265"/>
      <c r="C10" s="114" t="s">
        <v>187</v>
      </c>
      <c r="D10" s="91" t="s">
        <v>112</v>
      </c>
      <c r="E10" s="114"/>
      <c r="F10" s="91"/>
      <c r="G10" s="286"/>
      <c r="H10" s="85"/>
      <c r="I10" s="196" t="s">
        <v>359</v>
      </c>
      <c r="J10" s="94"/>
      <c r="K10" s="91"/>
      <c r="L10" s="60"/>
      <c r="M10" s="70"/>
    </row>
    <row r="11" spans="1:106" ht="21" customHeight="1" x14ac:dyDescent="0.5">
      <c r="A11" s="7" t="s">
        <v>16</v>
      </c>
      <c r="B11" s="265"/>
      <c r="C11" s="95"/>
      <c r="D11" s="92"/>
      <c r="E11" s="95"/>
      <c r="F11" s="92"/>
      <c r="G11" s="286"/>
      <c r="H11" s="85"/>
      <c r="I11" s="197"/>
      <c r="J11" s="95"/>
      <c r="K11" s="92"/>
      <c r="L11" s="61"/>
      <c r="M11" s="72"/>
    </row>
    <row r="12" spans="1:106" ht="21" customHeight="1" thickBot="1" x14ac:dyDescent="0.55000000000000004">
      <c r="A12" s="12"/>
      <c r="B12" s="266"/>
      <c r="C12" s="93" t="s">
        <v>115</v>
      </c>
      <c r="D12" s="93"/>
      <c r="E12" s="93"/>
      <c r="F12" s="93"/>
      <c r="G12" s="286"/>
      <c r="H12" s="89"/>
      <c r="I12" s="198" t="s">
        <v>188</v>
      </c>
      <c r="J12" s="96"/>
      <c r="K12" s="93"/>
      <c r="L12" s="62"/>
      <c r="M12" s="73"/>
    </row>
    <row r="13" spans="1:106" ht="21" customHeight="1" x14ac:dyDescent="0.25">
      <c r="A13" s="19"/>
      <c r="B13" s="265"/>
      <c r="C13" s="113" t="s">
        <v>130</v>
      </c>
      <c r="D13" s="191" t="s">
        <v>128</v>
      </c>
      <c r="E13" s="192" t="s">
        <v>112</v>
      </c>
      <c r="F13" s="192" t="s">
        <v>360</v>
      </c>
      <c r="G13" s="288"/>
      <c r="H13" s="246" t="s">
        <v>77</v>
      </c>
      <c r="I13" s="247"/>
      <c r="J13" s="157" t="s">
        <v>285</v>
      </c>
      <c r="K13" s="91" t="s">
        <v>358</v>
      </c>
      <c r="L13" s="55"/>
      <c r="M13" s="55"/>
    </row>
    <row r="14" spans="1:106" ht="21" customHeight="1" x14ac:dyDescent="0.25">
      <c r="A14" s="7" t="s">
        <v>17</v>
      </c>
      <c r="B14" s="265"/>
      <c r="C14" s="92" t="s">
        <v>379</v>
      </c>
      <c r="D14" s="193"/>
      <c r="E14" s="194"/>
      <c r="F14" s="193"/>
      <c r="G14" s="288"/>
      <c r="H14" s="244" t="s">
        <v>361</v>
      </c>
      <c r="I14" s="245"/>
      <c r="J14" s="97"/>
      <c r="K14" s="92"/>
      <c r="L14" s="56"/>
      <c r="M14" s="65"/>
    </row>
    <row r="15" spans="1:106" ht="21" customHeight="1" thickBot="1" x14ac:dyDescent="0.3">
      <c r="A15" s="12"/>
      <c r="B15" s="265"/>
      <c r="C15" s="93" t="s">
        <v>118</v>
      </c>
      <c r="D15" s="195" t="s">
        <v>129</v>
      </c>
      <c r="E15" s="195"/>
      <c r="F15" s="195" t="s">
        <v>118</v>
      </c>
      <c r="G15" s="288"/>
      <c r="H15" s="98" t="s">
        <v>90</v>
      </c>
      <c r="I15" s="158" t="s">
        <v>95</v>
      </c>
      <c r="J15" s="92" t="s">
        <v>115</v>
      </c>
      <c r="K15" s="92" t="s">
        <v>193</v>
      </c>
      <c r="L15" s="57"/>
      <c r="M15" s="66"/>
    </row>
    <row r="16" spans="1:106" ht="21" customHeight="1" x14ac:dyDescent="0.25">
      <c r="A16" s="19"/>
      <c r="B16" s="266"/>
      <c r="C16" s="114" t="s">
        <v>191</v>
      </c>
      <c r="D16" s="86" t="s">
        <v>112</v>
      </c>
      <c r="E16" s="94"/>
      <c r="F16" s="91" t="s">
        <v>358</v>
      </c>
      <c r="G16" s="286"/>
      <c r="H16" s="91"/>
      <c r="I16" s="91"/>
      <c r="J16" s="91"/>
      <c r="K16" s="91"/>
      <c r="L16" s="91"/>
      <c r="M16" s="55"/>
    </row>
    <row r="17" spans="1:13" ht="21" customHeight="1" x14ac:dyDescent="0.25">
      <c r="A17" s="7" t="s">
        <v>18</v>
      </c>
      <c r="B17" s="266"/>
      <c r="C17" s="112"/>
      <c r="D17" s="88"/>
      <c r="E17" s="95"/>
      <c r="F17" s="92"/>
      <c r="G17" s="286"/>
      <c r="H17" s="92"/>
      <c r="I17" s="92"/>
      <c r="J17" s="92"/>
      <c r="K17" s="92"/>
      <c r="L17" s="92"/>
      <c r="M17" s="65"/>
    </row>
    <row r="18" spans="1:13" ht="21" customHeight="1" x14ac:dyDescent="0.25">
      <c r="A18" s="12"/>
      <c r="B18" s="265"/>
      <c r="C18" s="93" t="s">
        <v>115</v>
      </c>
      <c r="D18" s="90"/>
      <c r="E18" s="96"/>
      <c r="F18" s="92" t="s">
        <v>193</v>
      </c>
      <c r="G18" s="286"/>
      <c r="H18" s="93"/>
      <c r="I18" s="93"/>
      <c r="J18" s="93"/>
      <c r="K18" s="92"/>
      <c r="L18" s="92"/>
      <c r="M18" s="66"/>
    </row>
    <row r="19" spans="1:13" ht="21" customHeight="1" x14ac:dyDescent="0.25">
      <c r="A19" s="19"/>
      <c r="B19" s="265"/>
      <c r="C19" s="191" t="s">
        <v>277</v>
      </c>
      <c r="D19" s="196" t="s">
        <v>362</v>
      </c>
      <c r="E19" s="191" t="s">
        <v>191</v>
      </c>
      <c r="F19" s="192" t="s">
        <v>112</v>
      </c>
      <c r="G19" s="286"/>
      <c r="H19" s="200"/>
      <c r="I19" s="196"/>
      <c r="J19" s="208"/>
      <c r="K19" s="192" t="s">
        <v>359</v>
      </c>
      <c r="L19" s="60"/>
      <c r="M19" s="60"/>
    </row>
    <row r="20" spans="1:13" ht="21" customHeight="1" x14ac:dyDescent="0.5">
      <c r="A20" s="7" t="s">
        <v>19</v>
      </c>
      <c r="B20" s="265"/>
      <c r="C20" s="213"/>
      <c r="D20" s="197"/>
      <c r="E20" s="194"/>
      <c r="F20" s="193"/>
      <c r="G20" s="286"/>
      <c r="H20" s="200"/>
      <c r="I20" s="197"/>
      <c r="J20" s="194"/>
      <c r="K20" s="193"/>
      <c r="L20" s="61"/>
      <c r="M20" s="72"/>
    </row>
    <row r="21" spans="1:13" ht="21" customHeight="1" x14ac:dyDescent="0.5">
      <c r="A21" s="12"/>
      <c r="B21" s="267"/>
      <c r="C21" s="199" t="s">
        <v>107</v>
      </c>
      <c r="D21" s="212" t="s">
        <v>276</v>
      </c>
      <c r="E21" s="195" t="s">
        <v>115</v>
      </c>
      <c r="F21" s="195"/>
      <c r="G21" s="289"/>
      <c r="H21" s="199"/>
      <c r="I21" s="198"/>
      <c r="J21" s="207"/>
      <c r="K21" s="195" t="s">
        <v>188</v>
      </c>
      <c r="L21" s="62"/>
      <c r="M21" s="62"/>
    </row>
    <row r="22" spans="1:13" s="50" customFormat="1" ht="21" customHeight="1" x14ac:dyDescent="0.5">
      <c r="A22" s="230" t="s">
        <v>100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1" customHeight="1" x14ac:dyDescent="0.5">
      <c r="A23" s="233" t="s">
        <v>278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21" customHeight="1" x14ac:dyDescent="0.5">
      <c r="A24" s="23"/>
      <c r="B24" s="24" t="s">
        <v>23</v>
      </c>
      <c r="C24" s="29"/>
      <c r="D24" s="24" t="s">
        <v>36</v>
      </c>
      <c r="E24" s="29"/>
      <c r="F24" s="30">
        <v>32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12</v>
      </c>
      <c r="L24" s="24" t="s">
        <v>24</v>
      </c>
      <c r="M24" s="64"/>
    </row>
    <row r="25" spans="1:13" ht="21" customHeight="1" x14ac:dyDescent="0.5">
      <c r="A25" s="32"/>
      <c r="B25" s="29"/>
      <c r="C25" s="29"/>
      <c r="D25" s="24" t="s">
        <v>37</v>
      </c>
      <c r="E25" s="29"/>
      <c r="F25" s="33">
        <v>0</v>
      </c>
      <c r="G25" s="24" t="s">
        <v>24</v>
      </c>
      <c r="H25" s="29"/>
      <c r="I25" s="29"/>
      <c r="J25" s="24" t="s">
        <v>37</v>
      </c>
      <c r="K25" s="33">
        <v>0</v>
      </c>
      <c r="L25" s="24" t="s">
        <v>24</v>
      </c>
      <c r="M25" s="64"/>
    </row>
    <row r="26" spans="1:13" ht="21" customHeight="1" thickBot="1" x14ac:dyDescent="0.55000000000000004">
      <c r="A26" s="32"/>
      <c r="B26" s="29"/>
      <c r="C26" s="29"/>
      <c r="D26" s="24" t="s">
        <v>20</v>
      </c>
      <c r="E26" s="29"/>
      <c r="F26" s="35">
        <f>SUM(F24:F25)</f>
        <v>32</v>
      </c>
      <c r="G26" s="24" t="s">
        <v>24</v>
      </c>
      <c r="H26" s="29"/>
      <c r="I26" s="29"/>
      <c r="J26" s="24" t="s">
        <v>20</v>
      </c>
      <c r="K26" s="36">
        <f>SUM(K24:K25)</f>
        <v>12</v>
      </c>
      <c r="L26" s="24" t="s">
        <v>24</v>
      </c>
      <c r="M26" s="64"/>
    </row>
    <row r="27" spans="1:13" s="50" customFormat="1" ht="21" customHeight="1" thickTop="1" x14ac:dyDescent="0.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3" s="50" customFormat="1" ht="21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  <row r="29" spans="1:13" s="50" customFormat="1" ht="18.95" customHeight="1" x14ac:dyDescent="0.5"/>
    <row r="30" spans="1:13" s="50" customFormat="1" ht="18.95" customHeight="1" x14ac:dyDescent="0.5"/>
    <row r="31" spans="1:13" s="50" customFormat="1" ht="18.95" customHeight="1" x14ac:dyDescent="0.5"/>
    <row r="32" spans="1:13" s="50" customFormat="1" ht="18.95" customHeight="1" x14ac:dyDescent="0.5"/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B39"/>
  <sheetViews>
    <sheetView view="pageBreakPreview" zoomScaleNormal="100" zoomScaleSheetLayoutView="100" workbookViewId="0">
      <selection activeCell="L7" sqref="L7:M9"/>
    </sheetView>
  </sheetViews>
  <sheetFormatPr defaultRowHeight="18.95" customHeight="1" x14ac:dyDescent="0.5"/>
  <cols>
    <col min="1" max="1" width="8.42578125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9" customFormat="1" ht="18.9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9" customFormat="1" ht="18.95" customHeight="1" x14ac:dyDescent="0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29" customFormat="1" ht="18.95" customHeight="1" x14ac:dyDescent="0.5">
      <c r="A3" s="27"/>
      <c r="B3" s="3"/>
      <c r="C3" s="4" t="s">
        <v>1</v>
      </c>
      <c r="D3" s="290" t="s">
        <v>69</v>
      </c>
      <c r="E3" s="290"/>
      <c r="F3" s="5" t="s">
        <v>2</v>
      </c>
      <c r="G3" s="4" t="s">
        <v>70</v>
      </c>
      <c r="H3" s="4"/>
      <c r="I3" s="4"/>
      <c r="J3" s="4" t="s">
        <v>3</v>
      </c>
      <c r="K3" s="229" t="s">
        <v>266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16.5" customHeight="1" x14ac:dyDescent="0.25">
      <c r="A7" s="22"/>
      <c r="B7" s="264" t="s">
        <v>75</v>
      </c>
      <c r="C7" s="191" t="s">
        <v>140</v>
      </c>
      <c r="D7" s="219" t="s">
        <v>112</v>
      </c>
      <c r="E7" s="94"/>
      <c r="F7" s="91"/>
      <c r="G7" s="285" t="s">
        <v>76</v>
      </c>
      <c r="H7" s="91"/>
      <c r="I7" s="91" t="s">
        <v>363</v>
      </c>
      <c r="J7" s="91"/>
      <c r="K7" s="100"/>
      <c r="L7" s="55" t="s">
        <v>376</v>
      </c>
      <c r="M7" s="68"/>
    </row>
    <row r="8" spans="1:106" ht="16.5" customHeight="1" x14ac:dyDescent="0.25">
      <c r="A8" s="7" t="s">
        <v>15</v>
      </c>
      <c r="B8" s="265"/>
      <c r="C8" s="200"/>
      <c r="D8" s="197"/>
      <c r="E8" s="95"/>
      <c r="F8" s="92"/>
      <c r="G8" s="286"/>
      <c r="H8" s="92"/>
      <c r="I8" s="92"/>
      <c r="J8" s="92"/>
      <c r="K8" s="88"/>
      <c r="L8" s="56"/>
      <c r="M8" s="65"/>
    </row>
    <row r="9" spans="1:106" ht="16.5" customHeight="1" x14ac:dyDescent="0.25">
      <c r="A9" s="12"/>
      <c r="B9" s="266"/>
      <c r="C9" s="199" t="s">
        <v>134</v>
      </c>
      <c r="D9" s="198"/>
      <c r="E9" s="96"/>
      <c r="F9" s="93"/>
      <c r="G9" s="287"/>
      <c r="H9" s="92"/>
      <c r="I9" s="93" t="s">
        <v>141</v>
      </c>
      <c r="J9" s="93"/>
      <c r="K9" s="102"/>
      <c r="L9" s="57"/>
      <c r="M9" s="66"/>
    </row>
    <row r="10" spans="1:106" ht="16.5" customHeight="1" x14ac:dyDescent="0.25">
      <c r="A10" s="19"/>
      <c r="B10" s="265"/>
      <c r="C10" s="113" t="s">
        <v>126</v>
      </c>
      <c r="D10" s="113" t="s">
        <v>279</v>
      </c>
      <c r="E10" s="91" t="s">
        <v>112</v>
      </c>
      <c r="F10" s="91"/>
      <c r="G10" s="286"/>
      <c r="H10" s="91" t="s">
        <v>360</v>
      </c>
      <c r="I10" s="91"/>
      <c r="J10" s="91"/>
      <c r="K10" s="100"/>
      <c r="L10" s="60"/>
      <c r="M10" s="70"/>
    </row>
    <row r="11" spans="1:106" ht="16.5" customHeight="1" x14ac:dyDescent="0.5">
      <c r="A11" s="7" t="s">
        <v>16</v>
      </c>
      <c r="B11" s="265"/>
      <c r="C11" s="92" t="s">
        <v>364</v>
      </c>
      <c r="D11" s="92"/>
      <c r="E11" s="95"/>
      <c r="F11" s="92"/>
      <c r="G11" s="286"/>
      <c r="H11" s="92"/>
      <c r="I11" s="92"/>
      <c r="J11" s="92"/>
      <c r="K11" s="88"/>
      <c r="L11" s="61"/>
      <c r="M11" s="72"/>
    </row>
    <row r="12" spans="1:106" ht="16.5" customHeight="1" thickBot="1" x14ac:dyDescent="0.55000000000000004">
      <c r="A12" s="12"/>
      <c r="B12" s="266"/>
      <c r="C12" s="93" t="s">
        <v>118</v>
      </c>
      <c r="D12" s="93" t="s">
        <v>125</v>
      </c>
      <c r="E12" s="93"/>
      <c r="F12" s="93"/>
      <c r="G12" s="286"/>
      <c r="H12" s="92" t="s">
        <v>118</v>
      </c>
      <c r="I12" s="93"/>
      <c r="J12" s="93"/>
      <c r="K12" s="102"/>
      <c r="L12" s="62"/>
      <c r="M12" s="73"/>
    </row>
    <row r="13" spans="1:106" ht="16.5" customHeight="1" x14ac:dyDescent="0.25">
      <c r="A13" s="19"/>
      <c r="B13" s="265"/>
      <c r="C13" s="191" t="s">
        <v>119</v>
      </c>
      <c r="D13" s="196" t="s">
        <v>112</v>
      </c>
      <c r="E13" s="208"/>
      <c r="F13" s="192"/>
      <c r="G13" s="288"/>
      <c r="H13" s="246" t="s">
        <v>77</v>
      </c>
      <c r="I13" s="247"/>
      <c r="J13" s="192"/>
      <c r="K13" s="192" t="s">
        <v>363</v>
      </c>
      <c r="L13" s="55"/>
      <c r="M13" s="55"/>
    </row>
    <row r="14" spans="1:106" ht="16.5" customHeight="1" x14ac:dyDescent="0.25">
      <c r="A14" s="7" t="s">
        <v>17</v>
      </c>
      <c r="B14" s="265"/>
      <c r="C14" s="197"/>
      <c r="D14" s="197"/>
      <c r="E14" s="194"/>
      <c r="F14" s="193"/>
      <c r="G14" s="288"/>
      <c r="H14" s="244" t="s">
        <v>356</v>
      </c>
      <c r="I14" s="245"/>
      <c r="J14" s="209"/>
      <c r="K14" s="193"/>
      <c r="L14" s="56"/>
      <c r="M14" s="65"/>
    </row>
    <row r="15" spans="1:106" ht="16.5" customHeight="1" thickBot="1" x14ac:dyDescent="0.3">
      <c r="A15" s="12"/>
      <c r="B15" s="265"/>
      <c r="C15" s="198" t="s">
        <v>120</v>
      </c>
      <c r="D15" s="198"/>
      <c r="E15" s="207"/>
      <c r="F15" s="195"/>
      <c r="G15" s="288"/>
      <c r="H15" s="98" t="s">
        <v>148</v>
      </c>
      <c r="I15" s="99" t="s">
        <v>81</v>
      </c>
      <c r="J15" s="193"/>
      <c r="K15" s="193" t="s">
        <v>121</v>
      </c>
      <c r="L15" s="57"/>
      <c r="M15" s="66"/>
    </row>
    <row r="16" spans="1:106" ht="16.5" customHeight="1" x14ac:dyDescent="0.25">
      <c r="A16" s="19"/>
      <c r="B16" s="265"/>
      <c r="C16" s="154"/>
      <c r="D16" s="60"/>
      <c r="E16" s="114" t="s">
        <v>185</v>
      </c>
      <c r="F16" s="91" t="s">
        <v>112</v>
      </c>
      <c r="G16" s="286"/>
      <c r="H16" s="85"/>
      <c r="I16" s="86"/>
      <c r="J16" s="94"/>
      <c r="K16" s="86" t="s">
        <v>365</v>
      </c>
      <c r="L16" s="55"/>
      <c r="M16" s="55"/>
    </row>
    <row r="17" spans="1:13" ht="16.5" customHeight="1" x14ac:dyDescent="0.25">
      <c r="A17" s="7" t="s">
        <v>18</v>
      </c>
      <c r="B17" s="265"/>
      <c r="C17" s="155"/>
      <c r="D17" s="61"/>
      <c r="E17" s="95"/>
      <c r="F17" s="92"/>
      <c r="G17" s="286"/>
      <c r="H17" s="87"/>
      <c r="I17" s="88"/>
      <c r="J17" s="95"/>
      <c r="K17" s="88"/>
      <c r="L17" s="56"/>
      <c r="M17" s="65"/>
    </row>
    <row r="18" spans="1:13" ht="16.5" customHeight="1" x14ac:dyDescent="0.25">
      <c r="A18" s="12"/>
      <c r="B18" s="265"/>
      <c r="C18" s="62"/>
      <c r="D18" s="62"/>
      <c r="E18" s="93" t="s">
        <v>134</v>
      </c>
      <c r="F18" s="93"/>
      <c r="G18" s="286"/>
      <c r="H18" s="89"/>
      <c r="I18" s="90"/>
      <c r="J18" s="96"/>
      <c r="K18" s="90" t="s">
        <v>81</v>
      </c>
      <c r="L18" s="57"/>
      <c r="M18" s="66"/>
    </row>
    <row r="19" spans="1:13" ht="16.5" customHeight="1" x14ac:dyDescent="0.25">
      <c r="A19" s="19"/>
      <c r="B19" s="265"/>
      <c r="C19" s="154"/>
      <c r="D19" s="60"/>
      <c r="E19" s="191" t="s">
        <v>185</v>
      </c>
      <c r="F19" s="192" t="s">
        <v>112</v>
      </c>
      <c r="G19" s="286"/>
      <c r="H19" s="200"/>
      <c r="I19" s="86"/>
      <c r="J19" s="94"/>
      <c r="K19" s="86" t="s">
        <v>360</v>
      </c>
      <c r="L19" s="60"/>
      <c r="M19" s="60"/>
    </row>
    <row r="20" spans="1:13" ht="16.5" customHeight="1" x14ac:dyDescent="0.25">
      <c r="A20" s="7" t="s">
        <v>19</v>
      </c>
      <c r="B20" s="265"/>
      <c r="C20" s="56"/>
      <c r="D20" s="56"/>
      <c r="E20" s="194"/>
      <c r="F20" s="193"/>
      <c r="G20" s="286"/>
      <c r="H20" s="213"/>
      <c r="I20" s="88"/>
      <c r="J20" s="95"/>
      <c r="K20" s="88"/>
      <c r="L20" s="61"/>
      <c r="M20" s="72"/>
    </row>
    <row r="21" spans="1:13" ht="16.5" customHeight="1" x14ac:dyDescent="0.5">
      <c r="A21" s="12"/>
      <c r="B21" s="267"/>
      <c r="C21" s="62"/>
      <c r="D21" s="62"/>
      <c r="E21" s="195" t="s">
        <v>134</v>
      </c>
      <c r="F21" s="195"/>
      <c r="G21" s="289"/>
      <c r="H21" s="199"/>
      <c r="I21" s="90"/>
      <c r="J21" s="96"/>
      <c r="K21" s="90" t="s">
        <v>179</v>
      </c>
      <c r="L21" s="62"/>
      <c r="M21" s="62"/>
    </row>
    <row r="22" spans="1:13" s="50" customFormat="1" ht="18.95" customHeight="1" x14ac:dyDescent="0.5">
      <c r="A22" s="230" t="s">
        <v>56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18.95" customHeight="1" x14ac:dyDescent="0.5">
      <c r="A23" s="233" t="s">
        <v>236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s="50" customFormat="1" ht="18.95" customHeight="1" x14ac:dyDescent="0.5">
      <c r="A24" s="23"/>
      <c r="B24" s="24" t="s">
        <v>23</v>
      </c>
      <c r="C24" s="29"/>
      <c r="D24" s="24" t="s">
        <v>36</v>
      </c>
      <c r="E24" s="29"/>
      <c r="F24" s="30">
        <v>25</v>
      </c>
      <c r="G24" s="24" t="s">
        <v>24</v>
      </c>
      <c r="H24" s="24"/>
      <c r="I24" s="26" t="s">
        <v>25</v>
      </c>
      <c r="J24" s="24" t="s">
        <v>36</v>
      </c>
      <c r="K24" s="31">
        <f>(F24*11)/F26</f>
        <v>8.870967741935484</v>
      </c>
      <c r="L24" s="24" t="s">
        <v>24</v>
      </c>
      <c r="M24" s="53"/>
    </row>
    <row r="25" spans="1:13" s="50" customFormat="1" ht="18.95" customHeight="1" x14ac:dyDescent="0.5">
      <c r="A25" s="32"/>
      <c r="B25" s="29"/>
      <c r="C25" s="29"/>
      <c r="D25" s="24" t="s">
        <v>37</v>
      </c>
      <c r="E25" s="29"/>
      <c r="F25" s="33">
        <v>6</v>
      </c>
      <c r="G25" s="24" t="s">
        <v>24</v>
      </c>
      <c r="H25" s="29"/>
      <c r="I25" s="29"/>
      <c r="J25" s="24" t="s">
        <v>37</v>
      </c>
      <c r="K25" s="31">
        <f>(F25*11)/F26</f>
        <v>2.129032258064516</v>
      </c>
      <c r="L25" s="24" t="s">
        <v>24</v>
      </c>
      <c r="M25" s="53"/>
    </row>
    <row r="26" spans="1:13" s="50" customFormat="1" ht="18.95" customHeight="1" thickBot="1" x14ac:dyDescent="0.55000000000000004">
      <c r="A26" s="32"/>
      <c r="B26" s="29"/>
      <c r="C26" s="29"/>
      <c r="D26" s="24" t="s">
        <v>20</v>
      </c>
      <c r="E26" s="29"/>
      <c r="F26" s="35">
        <f>SUM(F24:F25)</f>
        <v>31</v>
      </c>
      <c r="G26" s="24" t="s">
        <v>24</v>
      </c>
      <c r="H26" s="29"/>
      <c r="I26" s="29"/>
      <c r="J26" s="24" t="s">
        <v>20</v>
      </c>
      <c r="K26" s="36">
        <f>SUM(K24:K25)</f>
        <v>11</v>
      </c>
      <c r="L26" s="24" t="s">
        <v>24</v>
      </c>
      <c r="M26" s="53"/>
    </row>
    <row r="27" spans="1:13" s="50" customFormat="1" ht="18.95" customHeight="1" thickTop="1" x14ac:dyDescent="0.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3" s="50" customFormat="1" ht="18.95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  <row r="29" spans="1:13" s="50" customFormat="1" ht="18.95" customHeight="1" x14ac:dyDescent="0.5"/>
    <row r="30" spans="1:13" s="50" customFormat="1" ht="18.95" customHeight="1" x14ac:dyDescent="0.5"/>
    <row r="31" spans="1:13" s="50" customFormat="1" ht="18.95" customHeight="1" x14ac:dyDescent="0.5"/>
    <row r="32" spans="1:13" s="50" customFormat="1" ht="18.95" customHeight="1" x14ac:dyDescent="0.5"/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B39"/>
  <sheetViews>
    <sheetView view="pageBreakPreview" zoomScaleNormal="100" zoomScaleSheetLayoutView="100" workbookViewId="0">
      <selection activeCell="O21" sqref="O21"/>
    </sheetView>
  </sheetViews>
  <sheetFormatPr defaultRowHeight="18.95" customHeight="1" x14ac:dyDescent="0.5"/>
  <cols>
    <col min="1" max="1" width="8.42578125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9" customFormat="1" ht="18.9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9" customFormat="1" ht="18.95" customHeight="1" x14ac:dyDescent="0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29" customFormat="1" ht="18.95" customHeight="1" x14ac:dyDescent="0.5">
      <c r="A3" s="27"/>
      <c r="B3" s="3"/>
      <c r="C3" s="4" t="s">
        <v>1</v>
      </c>
      <c r="D3" s="290" t="s">
        <v>280</v>
      </c>
      <c r="E3" s="290"/>
      <c r="F3" s="5" t="s">
        <v>2</v>
      </c>
      <c r="G3" s="228" t="s">
        <v>102</v>
      </c>
      <c r="H3" s="228"/>
      <c r="I3" s="4"/>
      <c r="J3" s="4" t="s">
        <v>3</v>
      </c>
      <c r="K3" s="229" t="s">
        <v>266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16.5" customHeight="1" x14ac:dyDescent="0.25">
      <c r="A7" s="22"/>
      <c r="B7" s="264" t="s">
        <v>75</v>
      </c>
      <c r="C7" s="113" t="s">
        <v>250</v>
      </c>
      <c r="D7" s="191" t="s">
        <v>114</v>
      </c>
      <c r="E7" s="208" t="s">
        <v>112</v>
      </c>
      <c r="F7" s="192" t="s">
        <v>367</v>
      </c>
      <c r="G7" s="285" t="s">
        <v>76</v>
      </c>
      <c r="H7" s="191" t="s">
        <v>117</v>
      </c>
      <c r="I7" s="192" t="s">
        <v>112</v>
      </c>
      <c r="J7" s="192"/>
      <c r="K7" s="196" t="s">
        <v>360</v>
      </c>
      <c r="L7" s="55" t="s">
        <v>376</v>
      </c>
      <c r="M7" s="68"/>
    </row>
    <row r="8" spans="1:106" ht="16.5" customHeight="1" x14ac:dyDescent="0.25">
      <c r="A8" s="7" t="s">
        <v>15</v>
      </c>
      <c r="B8" s="265"/>
      <c r="C8" s="85" t="s">
        <v>366</v>
      </c>
      <c r="D8" s="197"/>
      <c r="E8" s="194"/>
      <c r="F8" s="193"/>
      <c r="G8" s="286"/>
      <c r="H8" s="193"/>
      <c r="I8" s="193"/>
      <c r="J8" s="193"/>
      <c r="K8" s="197"/>
      <c r="L8" s="56"/>
      <c r="M8" s="65"/>
    </row>
    <row r="9" spans="1:106" ht="16.5" customHeight="1" x14ac:dyDescent="0.25">
      <c r="A9" s="12"/>
      <c r="B9" s="266"/>
      <c r="C9" s="89" t="s">
        <v>116</v>
      </c>
      <c r="D9" s="198" t="s">
        <v>115</v>
      </c>
      <c r="E9" s="207"/>
      <c r="F9" s="195" t="s">
        <v>116</v>
      </c>
      <c r="G9" s="287"/>
      <c r="H9" s="193" t="s">
        <v>115</v>
      </c>
      <c r="I9" s="195"/>
      <c r="J9" s="195"/>
      <c r="K9" s="199" t="s">
        <v>118</v>
      </c>
      <c r="L9" s="57"/>
      <c r="M9" s="66"/>
    </row>
    <row r="10" spans="1:106" ht="16.5" customHeight="1" x14ac:dyDescent="0.25">
      <c r="A10" s="19"/>
      <c r="B10" s="265"/>
      <c r="C10" s="55"/>
      <c r="D10" s="55"/>
      <c r="E10" s="94"/>
      <c r="F10" s="91"/>
      <c r="G10" s="286"/>
      <c r="H10" s="113" t="s">
        <v>277</v>
      </c>
      <c r="I10" s="86" t="s">
        <v>368</v>
      </c>
      <c r="J10" s="91"/>
      <c r="K10" s="100"/>
      <c r="L10" s="60"/>
      <c r="M10" s="70"/>
    </row>
    <row r="11" spans="1:106" ht="16.5" customHeight="1" x14ac:dyDescent="0.25">
      <c r="A11" s="7" t="s">
        <v>16</v>
      </c>
      <c r="B11" s="265"/>
      <c r="C11" s="56"/>
      <c r="D11" s="56"/>
      <c r="E11" s="95"/>
      <c r="F11" s="92"/>
      <c r="G11" s="286"/>
      <c r="H11" s="87"/>
      <c r="I11" s="88"/>
      <c r="J11" s="92"/>
      <c r="K11" s="88"/>
      <c r="L11" s="61"/>
      <c r="M11" s="72"/>
    </row>
    <row r="12" spans="1:106" ht="16.5" customHeight="1" thickBot="1" x14ac:dyDescent="0.3">
      <c r="A12" s="12"/>
      <c r="B12" s="266"/>
      <c r="C12" s="57"/>
      <c r="D12" s="57"/>
      <c r="E12" s="96"/>
      <c r="F12" s="93"/>
      <c r="G12" s="286"/>
      <c r="H12" s="89" t="s">
        <v>135</v>
      </c>
      <c r="I12" s="102" t="s">
        <v>173</v>
      </c>
      <c r="J12" s="93"/>
      <c r="K12" s="102"/>
      <c r="L12" s="62"/>
      <c r="M12" s="73"/>
    </row>
    <row r="13" spans="1:106" ht="16.5" customHeight="1" x14ac:dyDescent="0.25">
      <c r="A13" s="19"/>
      <c r="B13" s="265"/>
      <c r="C13" s="114" t="s">
        <v>119</v>
      </c>
      <c r="D13" s="86" t="s">
        <v>112</v>
      </c>
      <c r="E13" s="94"/>
      <c r="F13" s="91"/>
      <c r="G13" s="288"/>
      <c r="H13" s="246" t="s">
        <v>77</v>
      </c>
      <c r="I13" s="247"/>
      <c r="J13" s="91"/>
      <c r="K13" s="91" t="s">
        <v>369</v>
      </c>
      <c r="L13" s="55"/>
      <c r="M13" s="55"/>
    </row>
    <row r="14" spans="1:106" ht="16.5" customHeight="1" x14ac:dyDescent="0.25">
      <c r="A14" s="7" t="s">
        <v>17</v>
      </c>
      <c r="B14" s="265"/>
      <c r="C14" s="88"/>
      <c r="D14" s="88"/>
      <c r="E14" s="95"/>
      <c r="F14" s="92"/>
      <c r="G14" s="288"/>
      <c r="H14" s="283" t="s">
        <v>370</v>
      </c>
      <c r="I14" s="284"/>
      <c r="J14" s="97"/>
      <c r="K14" s="92"/>
      <c r="L14" s="56"/>
      <c r="M14" s="65"/>
    </row>
    <row r="15" spans="1:106" ht="16.5" customHeight="1" thickBot="1" x14ac:dyDescent="0.3">
      <c r="A15" s="12"/>
      <c r="B15" s="265"/>
      <c r="C15" s="90" t="s">
        <v>120</v>
      </c>
      <c r="D15" s="90"/>
      <c r="E15" s="96"/>
      <c r="F15" s="93"/>
      <c r="G15" s="288"/>
      <c r="H15" s="98" t="s">
        <v>113</v>
      </c>
      <c r="I15" s="99" t="s">
        <v>92</v>
      </c>
      <c r="J15" s="92"/>
      <c r="K15" s="92" t="s">
        <v>122</v>
      </c>
      <c r="L15" s="57"/>
      <c r="M15" s="66"/>
    </row>
    <row r="16" spans="1:106" ht="16.5" customHeight="1" x14ac:dyDescent="0.25">
      <c r="A16" s="19"/>
      <c r="B16" s="265"/>
      <c r="C16" s="191" t="s">
        <v>117</v>
      </c>
      <c r="D16" s="192" t="s">
        <v>112</v>
      </c>
      <c r="E16" s="192"/>
      <c r="F16" s="196"/>
      <c r="G16" s="286"/>
      <c r="H16" s="191"/>
      <c r="I16" s="91"/>
      <c r="J16" s="91"/>
      <c r="K16" s="86" t="s">
        <v>367</v>
      </c>
      <c r="L16" s="55"/>
      <c r="M16" s="55"/>
    </row>
    <row r="17" spans="1:13" ht="16.5" customHeight="1" x14ac:dyDescent="0.25">
      <c r="A17" s="7" t="s">
        <v>18</v>
      </c>
      <c r="B17" s="265"/>
      <c r="C17" s="193"/>
      <c r="D17" s="193"/>
      <c r="E17" s="193"/>
      <c r="F17" s="197"/>
      <c r="G17" s="286"/>
      <c r="H17" s="193"/>
      <c r="I17" s="92"/>
      <c r="J17" s="92"/>
      <c r="K17" s="88"/>
      <c r="L17" s="56"/>
      <c r="M17" s="65"/>
    </row>
    <row r="18" spans="1:13" ht="16.5" customHeight="1" x14ac:dyDescent="0.25">
      <c r="A18" s="12"/>
      <c r="B18" s="265"/>
      <c r="C18" s="193" t="s">
        <v>115</v>
      </c>
      <c r="D18" s="195"/>
      <c r="E18" s="195"/>
      <c r="F18" s="199"/>
      <c r="G18" s="286"/>
      <c r="H18" s="193"/>
      <c r="I18" s="93"/>
      <c r="J18" s="93"/>
      <c r="K18" s="89" t="s">
        <v>116</v>
      </c>
      <c r="L18" s="57"/>
      <c r="M18" s="66"/>
    </row>
    <row r="19" spans="1:13" ht="16.5" customHeight="1" x14ac:dyDescent="0.25">
      <c r="A19" s="19"/>
      <c r="B19" s="265"/>
      <c r="C19" s="86"/>
      <c r="D19" s="100"/>
      <c r="E19" s="114" t="s">
        <v>123</v>
      </c>
      <c r="F19" s="91" t="s">
        <v>112</v>
      </c>
      <c r="G19" s="286"/>
      <c r="H19" s="91"/>
      <c r="I19" s="91"/>
      <c r="J19" s="94"/>
      <c r="K19" s="91" t="s">
        <v>369</v>
      </c>
      <c r="L19" s="60"/>
      <c r="M19" s="60"/>
    </row>
    <row r="20" spans="1:13" ht="16.5" customHeight="1" x14ac:dyDescent="0.5">
      <c r="A20" s="7" t="s">
        <v>19</v>
      </c>
      <c r="B20" s="265"/>
      <c r="C20" s="88"/>
      <c r="D20" s="88"/>
      <c r="E20" s="85"/>
      <c r="F20" s="92"/>
      <c r="G20" s="286"/>
      <c r="H20" s="92"/>
      <c r="I20" s="92"/>
      <c r="J20" s="95"/>
      <c r="K20" s="92"/>
      <c r="L20" s="61"/>
      <c r="M20" s="72"/>
    </row>
    <row r="21" spans="1:13" ht="16.5" customHeight="1" x14ac:dyDescent="0.5">
      <c r="A21" s="12"/>
      <c r="B21" s="267"/>
      <c r="C21" s="89"/>
      <c r="D21" s="90"/>
      <c r="E21" s="89" t="s">
        <v>124</v>
      </c>
      <c r="F21" s="93"/>
      <c r="G21" s="289"/>
      <c r="H21" s="93"/>
      <c r="I21" s="93"/>
      <c r="J21" s="96"/>
      <c r="K21" s="93" t="s">
        <v>122</v>
      </c>
      <c r="L21" s="62"/>
      <c r="M21" s="62"/>
    </row>
    <row r="22" spans="1:13" s="50" customFormat="1" ht="18.95" customHeight="1" x14ac:dyDescent="0.5">
      <c r="A22" s="230" t="s">
        <v>56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18.95" customHeight="1" x14ac:dyDescent="0.5">
      <c r="A23" s="233" t="s">
        <v>83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s="50" customFormat="1" ht="18.95" customHeight="1" x14ac:dyDescent="0.5">
      <c r="A24" s="23"/>
      <c r="B24" s="24" t="s">
        <v>23</v>
      </c>
      <c r="C24" s="29"/>
      <c r="D24" s="24" t="s">
        <v>36</v>
      </c>
      <c r="E24" s="29"/>
      <c r="F24" s="30">
        <v>32</v>
      </c>
      <c r="G24" s="24" t="s">
        <v>24</v>
      </c>
      <c r="H24" s="24"/>
      <c r="I24" s="26" t="s">
        <v>25</v>
      </c>
      <c r="J24" s="24" t="s">
        <v>36</v>
      </c>
      <c r="K24" s="31">
        <f>(12*F24)/F26</f>
        <v>12</v>
      </c>
      <c r="L24" s="24" t="s">
        <v>24</v>
      </c>
      <c r="M24" s="53"/>
    </row>
    <row r="25" spans="1:13" s="50" customFormat="1" ht="18.95" customHeight="1" x14ac:dyDescent="0.5">
      <c r="A25" s="32"/>
      <c r="B25" s="29"/>
      <c r="C25" s="29"/>
      <c r="D25" s="24" t="s">
        <v>37</v>
      </c>
      <c r="E25" s="29"/>
      <c r="F25" s="33">
        <v>0</v>
      </c>
      <c r="G25" s="24" t="s">
        <v>24</v>
      </c>
      <c r="H25" s="29"/>
      <c r="I25" s="29"/>
      <c r="J25" s="24" t="s">
        <v>37</v>
      </c>
      <c r="K25" s="34">
        <f>(8*F25)/F26</f>
        <v>0</v>
      </c>
      <c r="L25" s="24" t="s">
        <v>24</v>
      </c>
      <c r="M25" s="53"/>
    </row>
    <row r="26" spans="1:13" s="50" customFormat="1" ht="18.95" customHeight="1" thickBot="1" x14ac:dyDescent="0.55000000000000004">
      <c r="A26" s="32"/>
      <c r="B26" s="29"/>
      <c r="C26" s="29"/>
      <c r="D26" s="24" t="s">
        <v>20</v>
      </c>
      <c r="E26" s="29"/>
      <c r="F26" s="35">
        <f>SUM(F24:F25)</f>
        <v>32</v>
      </c>
      <c r="G26" s="24" t="s">
        <v>24</v>
      </c>
      <c r="H26" s="29"/>
      <c r="I26" s="29"/>
      <c r="J26" s="24" t="s">
        <v>20</v>
      </c>
      <c r="K26" s="36">
        <f>SUM(K24:K25)</f>
        <v>12</v>
      </c>
      <c r="L26" s="24" t="s">
        <v>24</v>
      </c>
      <c r="M26" s="53"/>
    </row>
    <row r="27" spans="1:13" s="50" customFormat="1" ht="18.95" customHeight="1" thickTop="1" x14ac:dyDescent="0.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3" s="50" customFormat="1" ht="18.95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  <row r="29" spans="1:13" s="50" customFormat="1" ht="18.95" customHeight="1" x14ac:dyDescent="0.5"/>
    <row r="30" spans="1:13" s="50" customFormat="1" ht="18.95" customHeight="1" x14ac:dyDescent="0.5"/>
    <row r="31" spans="1:13" s="50" customFormat="1" ht="18.95" customHeight="1" x14ac:dyDescent="0.5"/>
    <row r="32" spans="1:13" s="50" customFormat="1" ht="18.95" customHeight="1" x14ac:dyDescent="0.5"/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</sheetData>
  <mergeCells count="11">
    <mergeCell ref="G7:G21"/>
    <mergeCell ref="H13:I13"/>
    <mergeCell ref="H14:I14"/>
    <mergeCell ref="G3:H3"/>
    <mergeCell ref="A22:M22"/>
    <mergeCell ref="A23:M23"/>
    <mergeCell ref="A1:M1"/>
    <mergeCell ref="A2:M2"/>
    <mergeCell ref="D3:E3"/>
    <mergeCell ref="K3:L3"/>
    <mergeCell ref="B7:B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view="pageBreakPreview" zoomScaleNormal="100" zoomScaleSheetLayoutView="100" workbookViewId="0">
      <selection activeCell="L14" sqref="L14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101</v>
      </c>
      <c r="E3" s="228"/>
      <c r="F3" s="5" t="s">
        <v>2</v>
      </c>
      <c r="G3" s="291" t="s">
        <v>103</v>
      </c>
      <c r="H3" s="291"/>
      <c r="I3" s="4"/>
      <c r="J3" s="4" t="s">
        <v>3</v>
      </c>
      <c r="K3" s="229" t="s">
        <v>66</v>
      </c>
      <c r="L3" s="263"/>
      <c r="M3" s="5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20.25" customHeight="1" x14ac:dyDescent="0.25">
      <c r="A7" s="22"/>
      <c r="B7" s="264" t="s">
        <v>75</v>
      </c>
      <c r="C7" s="115" t="s">
        <v>211</v>
      </c>
      <c r="D7" s="86" t="s">
        <v>112</v>
      </c>
      <c r="E7" s="94"/>
      <c r="F7" s="91"/>
      <c r="G7" s="268" t="s">
        <v>76</v>
      </c>
      <c r="H7" s="91"/>
      <c r="I7" s="91" t="s">
        <v>365</v>
      </c>
      <c r="J7" s="115"/>
      <c r="K7" s="86"/>
      <c r="L7" s="55" t="s">
        <v>376</v>
      </c>
      <c r="M7" s="68"/>
    </row>
    <row r="8" spans="1:13" ht="20.25" customHeight="1" x14ac:dyDescent="0.25">
      <c r="A8" s="7" t="s">
        <v>15</v>
      </c>
      <c r="B8" s="265"/>
      <c r="C8" s="87"/>
      <c r="D8" s="88"/>
      <c r="E8" s="95"/>
      <c r="F8" s="92"/>
      <c r="G8" s="269"/>
      <c r="H8" s="92"/>
      <c r="I8" s="92"/>
      <c r="J8" s="92"/>
      <c r="K8" s="88"/>
      <c r="L8" s="56"/>
      <c r="M8" s="65"/>
    </row>
    <row r="9" spans="1:13" ht="20.25" customHeight="1" x14ac:dyDescent="0.25">
      <c r="A9" s="12"/>
      <c r="B9" s="265"/>
      <c r="C9" s="89" t="s">
        <v>204</v>
      </c>
      <c r="D9" s="90"/>
      <c r="E9" s="96"/>
      <c r="F9" s="93"/>
      <c r="G9" s="269"/>
      <c r="H9" s="92"/>
      <c r="I9" s="93" t="s">
        <v>212</v>
      </c>
      <c r="J9" s="93"/>
      <c r="K9" s="93"/>
      <c r="L9" s="57"/>
      <c r="M9" s="66"/>
    </row>
    <row r="10" spans="1:13" ht="20.25" customHeight="1" x14ac:dyDescent="0.25">
      <c r="A10" s="19"/>
      <c r="B10" s="266"/>
      <c r="C10" s="115" t="s">
        <v>214</v>
      </c>
      <c r="D10" s="115" t="s">
        <v>213</v>
      </c>
      <c r="E10" s="91" t="s">
        <v>112</v>
      </c>
      <c r="F10" s="91" t="s">
        <v>365</v>
      </c>
      <c r="G10" s="270"/>
      <c r="H10" s="91"/>
      <c r="I10" s="91"/>
      <c r="J10" s="55"/>
      <c r="K10" s="60"/>
      <c r="L10" s="60"/>
      <c r="M10" s="76"/>
    </row>
    <row r="11" spans="1:13" ht="20.25" customHeight="1" x14ac:dyDescent="0.25">
      <c r="A11" s="7" t="s">
        <v>16</v>
      </c>
      <c r="B11" s="266"/>
      <c r="C11" s="92" t="s">
        <v>371</v>
      </c>
      <c r="D11" s="92"/>
      <c r="E11" s="95"/>
      <c r="F11" s="92"/>
      <c r="G11" s="270"/>
      <c r="H11" s="92"/>
      <c r="I11" s="92"/>
      <c r="J11" s="56"/>
      <c r="K11" s="61"/>
      <c r="L11" s="61"/>
      <c r="M11" s="77"/>
    </row>
    <row r="12" spans="1:13" ht="20.25" customHeight="1" thickBot="1" x14ac:dyDescent="0.3">
      <c r="A12" s="12"/>
      <c r="B12" s="266"/>
      <c r="C12" s="93" t="s">
        <v>212</v>
      </c>
      <c r="D12" s="93" t="s">
        <v>132</v>
      </c>
      <c r="E12" s="93"/>
      <c r="F12" s="93" t="s">
        <v>212</v>
      </c>
      <c r="G12" s="270"/>
      <c r="H12" s="92"/>
      <c r="I12" s="93"/>
      <c r="J12" s="57"/>
      <c r="K12" s="73"/>
      <c r="L12" s="62"/>
      <c r="M12" s="78"/>
    </row>
    <row r="13" spans="1:13" ht="20.25" customHeight="1" x14ac:dyDescent="0.25">
      <c r="A13" s="19"/>
      <c r="B13" s="265"/>
      <c r="C13" s="115" t="s">
        <v>223</v>
      </c>
      <c r="D13" s="115" t="s">
        <v>221</v>
      </c>
      <c r="E13" s="94" t="s">
        <v>112</v>
      </c>
      <c r="F13" s="91" t="s">
        <v>372</v>
      </c>
      <c r="G13" s="271"/>
      <c r="H13" s="246" t="s">
        <v>77</v>
      </c>
      <c r="I13" s="247"/>
      <c r="J13" s="85"/>
      <c r="K13" s="86"/>
      <c r="L13" s="86"/>
      <c r="M13" s="69"/>
    </row>
    <row r="14" spans="1:13" ht="20.25" customHeight="1" x14ac:dyDescent="0.25">
      <c r="A14" s="7" t="s">
        <v>17</v>
      </c>
      <c r="B14" s="265"/>
      <c r="C14" s="227" t="s">
        <v>373</v>
      </c>
      <c r="D14" s="88"/>
      <c r="E14" s="95"/>
      <c r="F14" s="92"/>
      <c r="G14" s="271"/>
      <c r="H14" s="244" t="s">
        <v>370</v>
      </c>
      <c r="I14" s="245"/>
      <c r="J14" s="87"/>
      <c r="K14" s="88"/>
      <c r="L14" s="88"/>
      <c r="M14" s="79"/>
    </row>
    <row r="15" spans="1:13" ht="20.25" customHeight="1" thickBot="1" x14ac:dyDescent="0.3">
      <c r="A15" s="12"/>
      <c r="B15" s="265"/>
      <c r="C15" s="90" t="s">
        <v>220</v>
      </c>
      <c r="D15" s="90" t="s">
        <v>222</v>
      </c>
      <c r="E15" s="96"/>
      <c r="F15" s="93" t="s">
        <v>220</v>
      </c>
      <c r="G15" s="271"/>
      <c r="H15" s="98" t="s">
        <v>208</v>
      </c>
      <c r="I15" s="99" t="s">
        <v>209</v>
      </c>
      <c r="J15" s="89"/>
      <c r="K15" s="102"/>
      <c r="L15" s="102"/>
      <c r="M15" s="79"/>
    </row>
    <row r="16" spans="1:13" ht="20.25" customHeight="1" x14ac:dyDescent="0.25">
      <c r="A16" s="19"/>
      <c r="B16" s="265"/>
      <c r="C16" s="115" t="s">
        <v>225</v>
      </c>
      <c r="D16" s="192" t="s">
        <v>112</v>
      </c>
      <c r="E16" s="192"/>
      <c r="F16" s="192"/>
      <c r="G16" s="269"/>
      <c r="H16" s="192"/>
      <c r="I16" s="192" t="s">
        <v>372</v>
      </c>
      <c r="J16" s="226" t="s">
        <v>284</v>
      </c>
      <c r="K16" s="91" t="s">
        <v>368</v>
      </c>
      <c r="L16" s="86"/>
      <c r="M16" s="76"/>
    </row>
    <row r="17" spans="1:13" ht="20.25" customHeight="1" x14ac:dyDescent="0.25">
      <c r="A17" s="7" t="s">
        <v>18</v>
      </c>
      <c r="B17" s="265"/>
      <c r="C17" s="85"/>
      <c r="D17" s="218"/>
      <c r="E17" s="193"/>
      <c r="F17" s="193"/>
      <c r="G17" s="269"/>
      <c r="H17" s="193"/>
      <c r="I17" s="193"/>
      <c r="J17" s="95"/>
      <c r="K17" s="92"/>
      <c r="L17" s="88"/>
      <c r="M17" s="77"/>
    </row>
    <row r="18" spans="1:13" ht="20.25" customHeight="1" x14ac:dyDescent="0.25">
      <c r="A18" s="12"/>
      <c r="B18" s="265"/>
      <c r="C18" s="89" t="s">
        <v>115</v>
      </c>
      <c r="D18" s="195"/>
      <c r="E18" s="193"/>
      <c r="F18" s="195"/>
      <c r="G18" s="269"/>
      <c r="H18" s="195"/>
      <c r="I18" s="195" t="s">
        <v>220</v>
      </c>
      <c r="J18" s="93" t="s">
        <v>204</v>
      </c>
      <c r="K18" s="102" t="s">
        <v>80</v>
      </c>
      <c r="L18" s="90"/>
      <c r="M18" s="80"/>
    </row>
    <row r="19" spans="1:13" ht="20.25" customHeight="1" x14ac:dyDescent="0.25">
      <c r="A19" s="19"/>
      <c r="B19" s="265"/>
      <c r="C19" s="191" t="s">
        <v>270</v>
      </c>
      <c r="D19" s="191" t="s">
        <v>271</v>
      </c>
      <c r="E19" s="226" t="s">
        <v>281</v>
      </c>
      <c r="F19" s="192" t="s">
        <v>210</v>
      </c>
      <c r="G19" s="269"/>
      <c r="H19" s="196" t="s">
        <v>112</v>
      </c>
      <c r="I19" s="196" t="s">
        <v>368</v>
      </c>
      <c r="J19" s="94"/>
      <c r="K19" s="86"/>
      <c r="L19" s="56"/>
      <c r="M19" s="65"/>
    </row>
    <row r="20" spans="1:13" ht="20.25" customHeight="1" x14ac:dyDescent="0.25">
      <c r="A20" s="7" t="s">
        <v>19</v>
      </c>
      <c r="B20" s="265"/>
      <c r="C20" s="193" t="s">
        <v>375</v>
      </c>
      <c r="D20" s="193" t="s">
        <v>375</v>
      </c>
      <c r="E20" s="95" t="s">
        <v>374</v>
      </c>
      <c r="F20" s="193"/>
      <c r="G20" s="269"/>
      <c r="H20" s="213"/>
      <c r="I20" s="197"/>
      <c r="J20" s="95"/>
      <c r="K20" s="88"/>
      <c r="L20" s="56"/>
      <c r="M20" s="65"/>
    </row>
    <row r="21" spans="1:13" ht="20.25" customHeight="1" x14ac:dyDescent="0.25">
      <c r="A21" s="12"/>
      <c r="B21" s="267"/>
      <c r="C21" s="195" t="s">
        <v>177</v>
      </c>
      <c r="D21" s="195" t="s">
        <v>177</v>
      </c>
      <c r="E21" s="93" t="s">
        <v>80</v>
      </c>
      <c r="F21" s="195" t="s">
        <v>132</v>
      </c>
      <c r="G21" s="272"/>
      <c r="H21" s="199"/>
      <c r="I21" s="212" t="s">
        <v>80</v>
      </c>
      <c r="J21" s="96"/>
      <c r="K21" s="93"/>
      <c r="L21" s="57"/>
      <c r="M21" s="66"/>
    </row>
    <row r="22" spans="1:13" ht="21" customHeight="1" x14ac:dyDescent="0.25">
      <c r="A22" s="230" t="s">
        <v>100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1" customHeight="1" x14ac:dyDescent="0.25">
      <c r="A23" s="233" t="s">
        <v>286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21" customHeight="1" x14ac:dyDescent="0.25">
      <c r="A24" s="23"/>
      <c r="B24" s="24" t="s">
        <v>23</v>
      </c>
      <c r="C24" s="24"/>
      <c r="D24" s="24" t="s">
        <v>36</v>
      </c>
      <c r="E24" s="24"/>
      <c r="F24" s="30">
        <v>30</v>
      </c>
      <c r="G24" s="24" t="s">
        <v>24</v>
      </c>
      <c r="H24" s="24"/>
      <c r="I24" s="26" t="s">
        <v>25</v>
      </c>
      <c r="J24" s="24" t="s">
        <v>36</v>
      </c>
      <c r="K24" s="31">
        <f>(F24*10)/F26</f>
        <v>10</v>
      </c>
      <c r="L24" s="24" t="s">
        <v>24</v>
      </c>
      <c r="M24" s="64"/>
    </row>
    <row r="25" spans="1:13" ht="21" customHeight="1" x14ac:dyDescent="0.25">
      <c r="A25" s="23"/>
      <c r="B25" s="24"/>
      <c r="C25" s="24"/>
      <c r="D25" s="24" t="s">
        <v>37</v>
      </c>
      <c r="E25" s="24"/>
      <c r="F25" s="33">
        <v>0</v>
      </c>
      <c r="G25" s="24" t="s">
        <v>24</v>
      </c>
      <c r="H25" s="24"/>
      <c r="I25" s="24"/>
      <c r="J25" s="24" t="s">
        <v>37</v>
      </c>
      <c r="K25" s="34">
        <v>0</v>
      </c>
      <c r="L25" s="24" t="s">
        <v>24</v>
      </c>
      <c r="M25" s="64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35">
        <f>SUM(F24:F25)</f>
        <v>30</v>
      </c>
      <c r="G26" s="24" t="s">
        <v>24</v>
      </c>
      <c r="H26" s="24"/>
      <c r="I26" s="24"/>
      <c r="J26" s="24" t="s">
        <v>20</v>
      </c>
      <c r="K26" s="36">
        <f>SUM(K24:K25)</f>
        <v>10</v>
      </c>
      <c r="L26" s="24" t="s">
        <v>24</v>
      </c>
      <c r="M26" s="64"/>
    </row>
    <row r="27" spans="1:13" ht="21" customHeight="1" thickTop="1" x14ac:dyDescent="0.25">
      <c r="A27" s="41" t="s">
        <v>32</v>
      </c>
      <c r="B27" s="42"/>
      <c r="C27" s="24" t="s">
        <v>33</v>
      </c>
      <c r="D27" s="24"/>
      <c r="E27" s="24"/>
      <c r="F27" s="24"/>
      <c r="G27" s="106"/>
      <c r="H27" s="24"/>
      <c r="I27" s="24"/>
      <c r="J27" s="24"/>
      <c r="K27" s="24"/>
      <c r="L27" s="24"/>
      <c r="M27" s="53"/>
    </row>
    <row r="28" spans="1:13" ht="21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H3"/>
    <mergeCell ref="K3:L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2"/>
  <sheetViews>
    <sheetView view="pageBreakPreview" zoomScaleNormal="115" zoomScaleSheetLayoutView="100" workbookViewId="0">
      <selection activeCell="F19" sqref="F19:F21"/>
    </sheetView>
  </sheetViews>
  <sheetFormatPr defaultRowHeight="18.95" customHeight="1" x14ac:dyDescent="0.4"/>
  <cols>
    <col min="1" max="1" width="9.140625" style="46"/>
    <col min="2" max="2" width="6" style="46" customWidth="1"/>
    <col min="3" max="6" width="10" style="46" customWidth="1"/>
    <col min="7" max="7" width="6" style="46" customWidth="1"/>
    <col min="8" max="9" width="10" style="46" customWidth="1"/>
    <col min="10" max="10" width="10.7109375" style="46" customWidth="1"/>
    <col min="11" max="13" width="10" style="46" customWidth="1"/>
    <col min="14" max="16384" width="9.140625" style="46"/>
  </cols>
  <sheetData>
    <row r="1" spans="1:106" s="44" customFormat="1" ht="21.95" customHeight="1" x14ac:dyDescent="0.4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4" customFormat="1" ht="21.95" customHeight="1" x14ac:dyDescent="0.4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45" customFormat="1" ht="21.95" customHeight="1" x14ac:dyDescent="0.5">
      <c r="A3" s="27"/>
      <c r="B3" s="3"/>
      <c r="C3" s="4" t="s">
        <v>1</v>
      </c>
      <c r="D3" s="228" t="s">
        <v>44</v>
      </c>
      <c r="E3" s="228"/>
      <c r="F3" s="5" t="s">
        <v>2</v>
      </c>
      <c r="G3" s="228" t="s">
        <v>30</v>
      </c>
      <c r="H3" s="228"/>
      <c r="I3" s="228"/>
      <c r="J3" s="4" t="s">
        <v>3</v>
      </c>
      <c r="K3" s="229" t="s">
        <v>45</v>
      </c>
      <c r="L3" s="229"/>
      <c r="M3" s="52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36" t="s">
        <v>75</v>
      </c>
      <c r="C7" s="177"/>
      <c r="D7" s="113" t="s">
        <v>159</v>
      </c>
      <c r="E7" s="178" t="s">
        <v>111</v>
      </c>
      <c r="F7" s="164" t="s">
        <v>296</v>
      </c>
      <c r="G7" s="248" t="s">
        <v>76</v>
      </c>
      <c r="H7" s="91"/>
      <c r="I7" s="55"/>
      <c r="J7" s="74"/>
      <c r="K7" s="60"/>
      <c r="L7" s="55" t="s">
        <v>376</v>
      </c>
      <c r="M7" s="68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</row>
    <row r="8" spans="1:106" ht="16.5" customHeight="1" x14ac:dyDescent="0.4">
      <c r="A8" s="7" t="s">
        <v>15</v>
      </c>
      <c r="B8" s="237"/>
      <c r="C8" s="58"/>
      <c r="D8" s="108"/>
      <c r="E8" s="179"/>
      <c r="F8" s="165"/>
      <c r="G8" s="249"/>
      <c r="H8" s="92"/>
      <c r="I8" s="56"/>
      <c r="J8" s="56"/>
      <c r="K8" s="61"/>
      <c r="L8" s="56"/>
      <c r="M8" s="6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</row>
    <row r="9" spans="1:106" ht="16.5" customHeight="1" x14ac:dyDescent="0.4">
      <c r="A9" s="12"/>
      <c r="B9" s="237"/>
      <c r="C9" s="180"/>
      <c r="D9" s="109" t="s">
        <v>135</v>
      </c>
      <c r="E9" s="181"/>
      <c r="F9" s="166" t="s">
        <v>161</v>
      </c>
      <c r="G9" s="249"/>
      <c r="H9" s="92"/>
      <c r="I9" s="57"/>
      <c r="J9" s="75"/>
      <c r="K9" s="73"/>
      <c r="L9" s="57"/>
      <c r="M9" s="6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</row>
    <row r="10" spans="1:106" ht="16.5" customHeight="1" x14ac:dyDescent="0.4">
      <c r="A10" s="19"/>
      <c r="B10" s="237"/>
      <c r="C10" s="113" t="s">
        <v>187</v>
      </c>
      <c r="D10" s="191" t="s">
        <v>187</v>
      </c>
      <c r="E10" s="191" t="s">
        <v>112</v>
      </c>
      <c r="F10" s="192"/>
      <c r="G10" s="249"/>
      <c r="H10" s="86"/>
      <c r="I10" s="86" t="s">
        <v>291</v>
      </c>
      <c r="J10" s="94"/>
      <c r="K10" s="91"/>
      <c r="L10" s="67"/>
      <c r="M10" s="6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</row>
    <row r="11" spans="1:106" ht="16.5" customHeight="1" x14ac:dyDescent="0.4">
      <c r="A11" s="7" t="s">
        <v>16</v>
      </c>
      <c r="B11" s="237"/>
      <c r="C11" s="95" t="s">
        <v>298</v>
      </c>
      <c r="D11" s="193"/>
      <c r="E11" s="194"/>
      <c r="F11" s="193"/>
      <c r="G11" s="249"/>
      <c r="H11" s="85"/>
      <c r="I11" s="88"/>
      <c r="J11" s="95"/>
      <c r="K11" s="92"/>
      <c r="L11" s="58"/>
      <c r="M11" s="58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</row>
    <row r="12" spans="1:106" ht="16.5" customHeight="1" thickBot="1" x14ac:dyDescent="0.45">
      <c r="A12" s="12"/>
      <c r="B12" s="237"/>
      <c r="C12" s="93" t="s">
        <v>189</v>
      </c>
      <c r="D12" s="195" t="s">
        <v>115</v>
      </c>
      <c r="E12" s="195"/>
      <c r="F12" s="195"/>
      <c r="G12" s="249"/>
      <c r="H12" s="89"/>
      <c r="I12" s="90" t="s">
        <v>189</v>
      </c>
      <c r="J12" s="96"/>
      <c r="K12" s="93"/>
      <c r="L12" s="59"/>
      <c r="M12" s="59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</row>
    <row r="13" spans="1:106" ht="16.5" customHeight="1" x14ac:dyDescent="0.4">
      <c r="A13" s="19"/>
      <c r="B13" s="237"/>
      <c r="C13" s="113" t="s">
        <v>162</v>
      </c>
      <c r="D13" s="191" t="s">
        <v>162</v>
      </c>
      <c r="E13" s="201" t="s">
        <v>112</v>
      </c>
      <c r="F13" s="221"/>
      <c r="G13" s="250"/>
      <c r="H13" s="246" t="s">
        <v>77</v>
      </c>
      <c r="I13" s="247"/>
      <c r="J13" s="91"/>
      <c r="K13" s="91" t="s">
        <v>296</v>
      </c>
      <c r="L13" s="67"/>
      <c r="M13" s="76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</row>
    <row r="14" spans="1:106" ht="16.5" customHeight="1" x14ac:dyDescent="0.4">
      <c r="A14" s="7" t="s">
        <v>17</v>
      </c>
      <c r="B14" s="237"/>
      <c r="C14" s="108" t="s">
        <v>300</v>
      </c>
      <c r="D14" s="202"/>
      <c r="E14" s="203"/>
      <c r="F14" s="222"/>
      <c r="G14" s="250"/>
      <c r="H14" s="244" t="s">
        <v>299</v>
      </c>
      <c r="I14" s="245"/>
      <c r="J14" s="97"/>
      <c r="K14" s="92"/>
      <c r="L14" s="58"/>
      <c r="M14" s="58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</row>
    <row r="15" spans="1:106" ht="16.5" customHeight="1" thickBot="1" x14ac:dyDescent="0.45">
      <c r="A15" s="12"/>
      <c r="B15" s="237"/>
      <c r="C15" s="109" t="s">
        <v>161</v>
      </c>
      <c r="D15" s="204" t="s">
        <v>115</v>
      </c>
      <c r="E15" s="205"/>
      <c r="F15" s="223"/>
      <c r="G15" s="250"/>
      <c r="H15" s="98" t="s">
        <v>167</v>
      </c>
      <c r="I15" s="99" t="s">
        <v>88</v>
      </c>
      <c r="J15" s="92"/>
      <c r="K15" s="92" t="s">
        <v>161</v>
      </c>
      <c r="L15" s="59"/>
      <c r="M15" s="59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</row>
    <row r="16" spans="1:106" ht="16.5" customHeight="1" x14ac:dyDescent="0.4">
      <c r="A16" s="19"/>
      <c r="B16" s="237"/>
      <c r="C16" s="191" t="s">
        <v>159</v>
      </c>
      <c r="D16" s="206" t="s">
        <v>111</v>
      </c>
      <c r="E16" s="192" t="s">
        <v>293</v>
      </c>
      <c r="F16" s="55"/>
      <c r="G16" s="249"/>
      <c r="H16" s="86"/>
      <c r="I16" s="152"/>
      <c r="J16" s="91"/>
      <c r="K16" s="91"/>
      <c r="L16" s="67"/>
      <c r="M16" s="76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</row>
    <row r="17" spans="1:106" ht="16.5" customHeight="1" x14ac:dyDescent="0.4">
      <c r="A17" s="7" t="s">
        <v>18</v>
      </c>
      <c r="B17" s="237"/>
      <c r="C17" s="197"/>
      <c r="D17" s="197"/>
      <c r="E17" s="194"/>
      <c r="F17" s="56"/>
      <c r="G17" s="249"/>
      <c r="H17" s="88"/>
      <c r="I17" s="88"/>
      <c r="J17" s="95"/>
      <c r="K17" s="92"/>
      <c r="L17" s="58"/>
      <c r="M17" s="7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</row>
    <row r="18" spans="1:106" ht="16.5" customHeight="1" x14ac:dyDescent="0.4">
      <c r="A18" s="12"/>
      <c r="B18" s="237"/>
      <c r="C18" s="198" t="s">
        <v>135</v>
      </c>
      <c r="D18" s="206"/>
      <c r="E18" s="195" t="s">
        <v>154</v>
      </c>
      <c r="F18" s="57"/>
      <c r="G18" s="249"/>
      <c r="H18" s="90"/>
      <c r="I18" s="152"/>
      <c r="J18" s="93"/>
      <c r="K18" s="93"/>
      <c r="L18" s="59"/>
      <c r="M18" s="59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</row>
    <row r="19" spans="1:106" ht="16.5" customHeight="1" x14ac:dyDescent="0.4">
      <c r="A19" s="19"/>
      <c r="B19" s="237"/>
      <c r="C19" s="86"/>
      <c r="D19" s="86"/>
      <c r="E19" s="114" t="s">
        <v>191</v>
      </c>
      <c r="F19" s="191" t="s">
        <v>191</v>
      </c>
      <c r="G19" s="249"/>
      <c r="H19" s="200" t="s">
        <v>112</v>
      </c>
      <c r="I19" s="196"/>
      <c r="J19" s="94"/>
      <c r="K19" s="91" t="s">
        <v>291</v>
      </c>
      <c r="L19" s="67"/>
      <c r="M19" s="76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</row>
    <row r="20" spans="1:106" ht="16.5" customHeight="1" x14ac:dyDescent="0.4">
      <c r="A20" s="7" t="s">
        <v>19</v>
      </c>
      <c r="B20" s="237"/>
      <c r="C20" s="88"/>
      <c r="D20" s="88"/>
      <c r="E20" s="92" t="s">
        <v>292</v>
      </c>
      <c r="F20" s="194"/>
      <c r="G20" s="249"/>
      <c r="H20" s="200"/>
      <c r="I20" s="197"/>
      <c r="J20" s="95"/>
      <c r="K20" s="92"/>
      <c r="L20" s="58"/>
      <c r="M20" s="7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</row>
    <row r="21" spans="1:106" ht="16.5" customHeight="1" x14ac:dyDescent="0.4">
      <c r="A21" s="12"/>
      <c r="B21" s="239"/>
      <c r="C21" s="90"/>
      <c r="D21" s="90"/>
      <c r="E21" s="93" t="s">
        <v>189</v>
      </c>
      <c r="F21" s="195" t="s">
        <v>115</v>
      </c>
      <c r="G21" s="251"/>
      <c r="H21" s="199"/>
      <c r="I21" s="198"/>
      <c r="J21" s="96"/>
      <c r="K21" s="93" t="s">
        <v>189</v>
      </c>
      <c r="L21" s="59"/>
      <c r="M21" s="80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</row>
    <row r="22" spans="1:106" customFormat="1" ht="18.95" customHeight="1" x14ac:dyDescent="0.5">
      <c r="A22" s="230" t="s">
        <v>99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customFormat="1" ht="18.95" customHeight="1" x14ac:dyDescent="0.5">
      <c r="A23" s="233" t="s">
        <v>240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customFormat="1" ht="18.95" customHeight="1" x14ac:dyDescent="0.5">
      <c r="A24" s="121"/>
      <c r="B24" s="49" t="s">
        <v>23</v>
      </c>
      <c r="C24" s="49"/>
      <c r="D24" s="49" t="s">
        <v>36</v>
      </c>
      <c r="E24" s="49"/>
      <c r="F24" s="30">
        <v>12</v>
      </c>
      <c r="G24" s="49" t="s">
        <v>24</v>
      </c>
      <c r="H24" s="49"/>
      <c r="I24" s="122" t="s">
        <v>25</v>
      </c>
      <c r="J24" s="49" t="s">
        <v>36</v>
      </c>
      <c r="K24" s="31">
        <f>(F24*12)/F26</f>
        <v>5.5384615384615383</v>
      </c>
      <c r="L24" s="49" t="s">
        <v>24</v>
      </c>
      <c r="M24" s="123"/>
    </row>
    <row r="25" spans="1:106" ht="18.95" customHeight="1" x14ac:dyDescent="0.4">
      <c r="A25" s="121"/>
      <c r="B25" s="49"/>
      <c r="C25" s="49"/>
      <c r="D25" s="49" t="s">
        <v>37</v>
      </c>
      <c r="E25" s="49"/>
      <c r="F25" s="33">
        <v>14</v>
      </c>
      <c r="G25" s="49" t="s">
        <v>24</v>
      </c>
      <c r="H25" s="49"/>
      <c r="I25" s="49"/>
      <c r="J25" s="49" t="s">
        <v>37</v>
      </c>
      <c r="K25" s="34">
        <f>(F25*12)/F26</f>
        <v>6.4615384615384617</v>
      </c>
      <c r="L25" s="49" t="s">
        <v>24</v>
      </c>
      <c r="M25" s="123"/>
    </row>
    <row r="26" spans="1:106" customFormat="1" ht="18.95" customHeight="1" thickBot="1" x14ac:dyDescent="0.55000000000000004">
      <c r="A26" s="121"/>
      <c r="B26" s="49"/>
      <c r="C26" s="49"/>
      <c r="D26" s="49" t="s">
        <v>20</v>
      </c>
      <c r="E26" s="49"/>
      <c r="F26" s="35">
        <f>SUM(F24:F25)</f>
        <v>26</v>
      </c>
      <c r="G26" s="49" t="s">
        <v>24</v>
      </c>
      <c r="H26" s="49"/>
      <c r="I26" s="49"/>
      <c r="J26" s="49" t="s">
        <v>20</v>
      </c>
      <c r="K26" s="36">
        <f>SUM(K24:K25)</f>
        <v>12</v>
      </c>
      <c r="L26" s="49" t="s">
        <v>24</v>
      </c>
      <c r="M26" s="123"/>
    </row>
    <row r="27" spans="1:106" customFormat="1" ht="18.95" customHeight="1" thickTop="1" x14ac:dyDescent="0.5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06" customFormat="1" ht="18.95" customHeight="1" x14ac:dyDescent="0.5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L3"/>
    <mergeCell ref="B7:B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view="pageBreakPreview" zoomScaleNormal="115" zoomScaleSheetLayoutView="100" workbookViewId="0">
      <selection activeCell="K16" sqref="K16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.5703125" style="11" customWidth="1"/>
    <col min="7" max="7" width="6" style="11" customWidth="1"/>
    <col min="8" max="13" width="10.42578125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126"/>
      <c r="B3" s="131"/>
      <c r="C3" s="127" t="s">
        <v>1</v>
      </c>
      <c r="D3" s="256" t="s">
        <v>22</v>
      </c>
      <c r="E3" s="256"/>
      <c r="F3" s="25" t="s">
        <v>2</v>
      </c>
      <c r="G3" s="256" t="s">
        <v>62</v>
      </c>
      <c r="H3" s="256"/>
      <c r="I3" s="127"/>
      <c r="J3" s="127" t="s">
        <v>3</v>
      </c>
      <c r="K3" s="254" t="s">
        <v>289</v>
      </c>
      <c r="L3" s="254"/>
      <c r="M3" s="255"/>
    </row>
    <row r="4" spans="1:13" ht="16.5" customHeight="1" x14ac:dyDescent="0.25">
      <c r="A4" s="117" t="s">
        <v>4</v>
      </c>
      <c r="B4" s="133" t="s">
        <v>5</v>
      </c>
      <c r="C4" s="133" t="s">
        <v>6</v>
      </c>
      <c r="D4" s="133" t="s">
        <v>7</v>
      </c>
      <c r="E4" s="134" t="s">
        <v>8</v>
      </c>
      <c r="F4" s="133" t="s">
        <v>9</v>
      </c>
      <c r="G4" s="133" t="s">
        <v>10</v>
      </c>
      <c r="H4" s="133" t="s">
        <v>11</v>
      </c>
      <c r="I4" s="133" t="s">
        <v>12</v>
      </c>
      <c r="J4" s="133" t="s">
        <v>13</v>
      </c>
      <c r="K4" s="133" t="s">
        <v>14</v>
      </c>
      <c r="L4" s="133" t="s">
        <v>63</v>
      </c>
      <c r="M4" s="133" t="s">
        <v>64</v>
      </c>
    </row>
    <row r="5" spans="1:13" ht="16.5" customHeight="1" x14ac:dyDescent="0.25">
      <c r="A5" s="118"/>
      <c r="B5" s="135" t="s">
        <v>6</v>
      </c>
      <c r="C5" s="135" t="s">
        <v>7</v>
      </c>
      <c r="D5" s="135" t="s">
        <v>8</v>
      </c>
      <c r="E5" s="136" t="s">
        <v>9</v>
      </c>
      <c r="F5" s="135" t="s">
        <v>10</v>
      </c>
      <c r="G5" s="120" t="s">
        <v>11</v>
      </c>
      <c r="H5" s="135" t="s">
        <v>12</v>
      </c>
      <c r="I5" s="135" t="s">
        <v>13</v>
      </c>
      <c r="J5" s="137" t="s">
        <v>14</v>
      </c>
      <c r="K5" s="135" t="s">
        <v>59</v>
      </c>
      <c r="L5" s="135" t="s">
        <v>60</v>
      </c>
      <c r="M5" s="135" t="s">
        <v>61</v>
      </c>
    </row>
    <row r="6" spans="1:13" ht="16.5" customHeight="1" x14ac:dyDescent="0.25">
      <c r="A6" s="138" t="s">
        <v>27</v>
      </c>
      <c r="B6" s="139"/>
      <c r="C6" s="138">
        <v>1</v>
      </c>
      <c r="D6" s="119">
        <v>2</v>
      </c>
      <c r="E6" s="140">
        <v>3</v>
      </c>
      <c r="F6" s="140">
        <v>4</v>
      </c>
      <c r="G6" s="119">
        <v>5</v>
      </c>
      <c r="H6" s="119">
        <v>6</v>
      </c>
      <c r="I6" s="119">
        <v>7</v>
      </c>
      <c r="J6" s="119">
        <v>8</v>
      </c>
      <c r="K6" s="119">
        <v>9</v>
      </c>
      <c r="L6" s="119">
        <v>10</v>
      </c>
      <c r="M6" s="119">
        <v>11</v>
      </c>
    </row>
    <row r="7" spans="1:13" ht="19.5" customHeight="1" x14ac:dyDescent="0.25">
      <c r="A7" s="22"/>
      <c r="B7" s="236" t="s">
        <v>75</v>
      </c>
      <c r="C7" s="60"/>
      <c r="D7" s="60"/>
      <c r="E7" s="113" t="s">
        <v>247</v>
      </c>
      <c r="F7" s="91" t="s">
        <v>302</v>
      </c>
      <c r="G7" s="240" t="s">
        <v>76</v>
      </c>
      <c r="H7" s="191" t="s">
        <v>109</v>
      </c>
      <c r="I7" s="192" t="s">
        <v>112</v>
      </c>
      <c r="J7" s="192" t="s">
        <v>302</v>
      </c>
      <c r="K7" s="60"/>
      <c r="L7" s="55" t="s">
        <v>376</v>
      </c>
      <c r="M7" s="68"/>
    </row>
    <row r="8" spans="1:13" ht="19.5" customHeight="1" x14ac:dyDescent="0.25">
      <c r="A8" s="7" t="s">
        <v>15</v>
      </c>
      <c r="B8" s="237"/>
      <c r="C8" s="61"/>
      <c r="D8" s="61"/>
      <c r="E8" s="95"/>
      <c r="F8" s="92"/>
      <c r="G8" s="241"/>
      <c r="H8" s="193"/>
      <c r="I8" s="193"/>
      <c r="J8" s="193"/>
      <c r="K8" s="61"/>
      <c r="L8" s="56"/>
      <c r="M8" s="65"/>
    </row>
    <row r="9" spans="1:13" ht="19.5" customHeight="1" x14ac:dyDescent="0.25">
      <c r="A9" s="12"/>
      <c r="B9" s="237"/>
      <c r="C9" s="62"/>
      <c r="D9" s="62"/>
      <c r="E9" s="96" t="s">
        <v>110</v>
      </c>
      <c r="F9" s="93" t="s">
        <v>108</v>
      </c>
      <c r="G9" s="241"/>
      <c r="H9" s="193"/>
      <c r="I9" s="195"/>
      <c r="J9" s="195" t="s">
        <v>108</v>
      </c>
      <c r="K9" s="62"/>
      <c r="L9" s="57"/>
      <c r="M9" s="66"/>
    </row>
    <row r="10" spans="1:13" ht="19.5" customHeight="1" x14ac:dyDescent="0.25">
      <c r="A10" s="19"/>
      <c r="B10" s="237"/>
      <c r="C10" s="113" t="s">
        <v>126</v>
      </c>
      <c r="D10" s="191" t="s">
        <v>127</v>
      </c>
      <c r="E10" s="192"/>
      <c r="F10" s="91"/>
      <c r="G10" s="241"/>
      <c r="H10" s="91" t="s">
        <v>291</v>
      </c>
      <c r="I10" s="67" t="s">
        <v>263</v>
      </c>
      <c r="J10" s="192" t="s">
        <v>264</v>
      </c>
      <c r="K10" s="196" t="s">
        <v>303</v>
      </c>
      <c r="L10" s="60"/>
      <c r="M10" s="60"/>
    </row>
    <row r="11" spans="1:13" ht="19.5" customHeight="1" x14ac:dyDescent="0.25">
      <c r="A11" s="7" t="s">
        <v>16</v>
      </c>
      <c r="B11" s="237"/>
      <c r="C11" s="92" t="s">
        <v>301</v>
      </c>
      <c r="D11" s="193"/>
      <c r="E11" s="194"/>
      <c r="F11" s="92"/>
      <c r="G11" s="241"/>
      <c r="H11" s="92"/>
      <c r="I11" s="92" t="s">
        <v>304</v>
      </c>
      <c r="J11" s="193"/>
      <c r="K11" s="197"/>
      <c r="L11" s="61"/>
      <c r="M11" s="61"/>
    </row>
    <row r="12" spans="1:13" ht="19.5" customHeight="1" thickBot="1" x14ac:dyDescent="0.3">
      <c r="A12" s="12"/>
      <c r="B12" s="237"/>
      <c r="C12" s="93" t="s">
        <v>116</v>
      </c>
      <c r="D12" s="195" t="s">
        <v>125</v>
      </c>
      <c r="E12" s="195"/>
      <c r="F12" s="93"/>
      <c r="G12" s="241"/>
      <c r="H12" s="92" t="s">
        <v>116</v>
      </c>
      <c r="I12" s="93" t="s">
        <v>158</v>
      </c>
      <c r="J12" s="195" t="s">
        <v>125</v>
      </c>
      <c r="K12" s="198" t="s">
        <v>158</v>
      </c>
      <c r="L12" s="62"/>
      <c r="M12" s="62"/>
    </row>
    <row r="13" spans="1:13" ht="19.5" customHeight="1" x14ac:dyDescent="0.25">
      <c r="A13" s="19"/>
      <c r="B13" s="237"/>
      <c r="C13" s="85"/>
      <c r="D13" s="85"/>
      <c r="E13" s="113" t="s">
        <v>156</v>
      </c>
      <c r="F13" s="192" t="s">
        <v>293</v>
      </c>
      <c r="G13" s="242"/>
      <c r="H13" s="252" t="s">
        <v>77</v>
      </c>
      <c r="I13" s="253"/>
      <c r="J13" s="157" t="s">
        <v>248</v>
      </c>
      <c r="K13" s="91" t="s">
        <v>306</v>
      </c>
      <c r="L13" s="60"/>
      <c r="M13" s="70"/>
    </row>
    <row r="14" spans="1:13" ht="19.5" customHeight="1" x14ac:dyDescent="0.25">
      <c r="A14" s="7" t="s">
        <v>17</v>
      </c>
      <c r="B14" s="237"/>
      <c r="C14" s="85"/>
      <c r="D14" s="88"/>
      <c r="E14" s="95"/>
      <c r="F14" s="193"/>
      <c r="G14" s="242"/>
      <c r="H14" s="244" t="s">
        <v>305</v>
      </c>
      <c r="I14" s="245"/>
      <c r="J14" s="97"/>
      <c r="K14" s="92"/>
      <c r="L14" s="61"/>
      <c r="M14" s="72"/>
    </row>
    <row r="15" spans="1:13" ht="19.5" customHeight="1" thickBot="1" x14ac:dyDescent="0.3">
      <c r="A15" s="12"/>
      <c r="B15" s="237"/>
      <c r="C15" s="156"/>
      <c r="D15" s="102"/>
      <c r="E15" s="96" t="s">
        <v>135</v>
      </c>
      <c r="F15" s="195" t="s">
        <v>154</v>
      </c>
      <c r="G15" s="242"/>
      <c r="H15" s="168" t="s">
        <v>87</v>
      </c>
      <c r="I15" s="171" t="s">
        <v>79</v>
      </c>
      <c r="J15" s="92" t="s">
        <v>135</v>
      </c>
      <c r="K15" s="92" t="s">
        <v>79</v>
      </c>
      <c r="L15" s="62"/>
      <c r="M15" s="73"/>
    </row>
    <row r="16" spans="1:13" ht="19.5" customHeight="1" x14ac:dyDescent="0.25">
      <c r="A16" s="19"/>
      <c r="B16" s="237"/>
      <c r="C16" s="91"/>
      <c r="D16" s="91"/>
      <c r="E16" s="91"/>
      <c r="F16" s="91"/>
      <c r="G16" s="241"/>
      <c r="H16" s="162"/>
      <c r="I16" s="162"/>
      <c r="J16" s="91"/>
      <c r="K16" s="60"/>
      <c r="L16" s="60"/>
      <c r="M16" s="70"/>
    </row>
    <row r="17" spans="1:13" ht="19.5" customHeight="1" x14ac:dyDescent="0.25">
      <c r="A17" s="7" t="s">
        <v>18</v>
      </c>
      <c r="B17" s="237"/>
      <c r="C17" s="92"/>
      <c r="D17" s="88"/>
      <c r="E17" s="95"/>
      <c r="F17" s="92"/>
      <c r="G17" s="241"/>
      <c r="H17" s="95"/>
      <c r="I17" s="92"/>
      <c r="J17" s="92"/>
      <c r="K17" s="61"/>
      <c r="L17" s="61"/>
      <c r="M17" s="72"/>
    </row>
    <row r="18" spans="1:13" ht="19.5" customHeight="1" x14ac:dyDescent="0.25">
      <c r="A18" s="12"/>
      <c r="B18" s="237"/>
      <c r="C18" s="93"/>
      <c r="D18" s="163"/>
      <c r="E18" s="93"/>
      <c r="F18" s="93"/>
      <c r="G18" s="241"/>
      <c r="H18" s="93"/>
      <c r="I18" s="93"/>
      <c r="J18" s="92"/>
      <c r="K18" s="73"/>
      <c r="L18" s="62"/>
      <c r="M18" s="62"/>
    </row>
    <row r="19" spans="1:13" ht="19.5" customHeight="1" x14ac:dyDescent="0.25">
      <c r="A19" s="19"/>
      <c r="B19" s="237"/>
      <c r="C19" s="113" t="s">
        <v>230</v>
      </c>
      <c r="D19" s="191" t="s">
        <v>137</v>
      </c>
      <c r="E19" s="208" t="s">
        <v>112</v>
      </c>
      <c r="F19" s="192"/>
      <c r="G19" s="241"/>
      <c r="H19" s="192" t="s">
        <v>306</v>
      </c>
      <c r="I19" s="91"/>
      <c r="J19" s="94"/>
      <c r="K19" s="60"/>
      <c r="L19" s="60"/>
      <c r="M19" s="70"/>
    </row>
    <row r="20" spans="1:13" ht="19.5" customHeight="1" x14ac:dyDescent="0.25">
      <c r="A20" s="7" t="s">
        <v>19</v>
      </c>
      <c r="B20" s="237"/>
      <c r="C20" s="85" t="s">
        <v>307</v>
      </c>
      <c r="D20" s="197"/>
      <c r="E20" s="194"/>
      <c r="F20" s="193"/>
      <c r="G20" s="241"/>
      <c r="H20" s="193"/>
      <c r="I20" s="92"/>
      <c r="J20" s="95"/>
      <c r="K20" s="61"/>
      <c r="L20" s="61"/>
      <c r="M20" s="72"/>
    </row>
    <row r="21" spans="1:13" ht="19.5" customHeight="1" x14ac:dyDescent="0.25">
      <c r="A21" s="12"/>
      <c r="B21" s="239"/>
      <c r="C21" s="89" t="s">
        <v>79</v>
      </c>
      <c r="D21" s="198" t="s">
        <v>125</v>
      </c>
      <c r="E21" s="207"/>
      <c r="F21" s="199"/>
      <c r="G21" s="243"/>
      <c r="H21" s="195" t="s">
        <v>79</v>
      </c>
      <c r="I21" s="93"/>
      <c r="J21" s="156"/>
      <c r="K21" s="62"/>
      <c r="L21" s="62"/>
      <c r="M21" s="73"/>
    </row>
    <row r="22" spans="1:13" ht="21" customHeight="1" x14ac:dyDescent="0.25">
      <c r="A22" s="230" t="s">
        <v>58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1" customHeight="1" x14ac:dyDescent="0.25">
      <c r="A23" s="233" t="s">
        <v>288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21" customHeight="1" x14ac:dyDescent="0.25">
      <c r="A24" s="23"/>
      <c r="B24" s="24" t="s">
        <v>23</v>
      </c>
      <c r="C24" s="24"/>
      <c r="D24" s="24" t="s">
        <v>36</v>
      </c>
      <c r="E24" s="24"/>
      <c r="F24" s="30">
        <v>19</v>
      </c>
      <c r="G24" s="24" t="s">
        <v>24</v>
      </c>
      <c r="H24" s="24"/>
      <c r="I24" s="26" t="s">
        <v>25</v>
      </c>
      <c r="J24" s="24" t="s">
        <v>36</v>
      </c>
      <c r="K24" s="31">
        <v>9</v>
      </c>
      <c r="L24" s="24" t="s">
        <v>24</v>
      </c>
      <c r="M24" s="64"/>
    </row>
    <row r="25" spans="1:13" ht="21" customHeight="1" x14ac:dyDescent="0.25">
      <c r="A25" s="23"/>
      <c r="B25" s="24"/>
      <c r="C25" s="24"/>
      <c r="D25" s="24" t="s">
        <v>37</v>
      </c>
      <c r="E25" s="24"/>
      <c r="F25" s="33">
        <v>5</v>
      </c>
      <c r="G25" s="24" t="s">
        <v>24</v>
      </c>
      <c r="H25" s="24"/>
      <c r="I25" s="24"/>
      <c r="J25" s="24" t="s">
        <v>37</v>
      </c>
      <c r="K25" s="34">
        <f>(F25*12)/F26</f>
        <v>2.5</v>
      </c>
      <c r="L25" s="24" t="s">
        <v>24</v>
      </c>
      <c r="M25" s="64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35">
        <f>SUM(F24:F25)</f>
        <v>24</v>
      </c>
      <c r="G26" s="24" t="s">
        <v>24</v>
      </c>
      <c r="H26" s="24"/>
      <c r="I26" s="24"/>
      <c r="J26" s="24" t="s">
        <v>20</v>
      </c>
      <c r="K26" s="36">
        <f>SUM(K24:K25)</f>
        <v>11.5</v>
      </c>
      <c r="L26" s="24" t="s">
        <v>24</v>
      </c>
      <c r="M26" s="64"/>
    </row>
    <row r="27" spans="1:13" ht="18.95" customHeight="1" thickTop="1" x14ac:dyDescent="0.25">
      <c r="A27" s="124" t="s">
        <v>32</v>
      </c>
      <c r="B27" s="125"/>
      <c r="C27" s="49" t="s">
        <v>33</v>
      </c>
      <c r="D27" s="49"/>
      <c r="E27" s="49"/>
      <c r="F27" s="49"/>
      <c r="G27" s="24"/>
      <c r="H27" s="24"/>
      <c r="I27" s="24"/>
      <c r="J27" s="24"/>
      <c r="K27" s="24"/>
      <c r="L27" s="24"/>
      <c r="M27" s="53"/>
    </row>
    <row r="28" spans="1:13" ht="18.95" customHeight="1" x14ac:dyDescent="0.3">
      <c r="A28" s="126"/>
      <c r="B28" s="127"/>
      <c r="C28" s="128" t="s">
        <v>34</v>
      </c>
      <c r="D28" s="129"/>
      <c r="E28" s="129"/>
      <c r="F28" s="129"/>
      <c r="G28" s="40"/>
      <c r="H28" s="40"/>
      <c r="I28" s="40"/>
      <c r="J28" s="40"/>
      <c r="K28" s="40"/>
      <c r="L28" s="40"/>
      <c r="M28" s="6"/>
    </row>
  </sheetData>
  <mergeCells count="11">
    <mergeCell ref="K3:M3"/>
    <mergeCell ref="D3:E3"/>
    <mergeCell ref="A1:M1"/>
    <mergeCell ref="A2:M2"/>
    <mergeCell ref="G3:H3"/>
    <mergeCell ref="A23:M23"/>
    <mergeCell ref="B7:B21"/>
    <mergeCell ref="G7:G21"/>
    <mergeCell ref="A22:M22"/>
    <mergeCell ref="H13:I13"/>
    <mergeCell ref="H14:I14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topLeftCell="A2" zoomScaleNormal="100" zoomScaleSheetLayoutView="100" workbookViewId="0">
      <selection activeCell="H16" sqref="H16:J18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28</v>
      </c>
      <c r="E3" s="228"/>
      <c r="F3" s="5" t="s">
        <v>2</v>
      </c>
      <c r="G3" s="257" t="s">
        <v>26</v>
      </c>
      <c r="H3" s="257"/>
      <c r="I3" s="257"/>
      <c r="J3" s="4" t="s">
        <v>3</v>
      </c>
      <c r="K3" s="229" t="s">
        <v>41</v>
      </c>
      <c r="L3" s="229"/>
      <c r="M3" s="262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59</v>
      </c>
      <c r="L5" s="16" t="s">
        <v>60</v>
      </c>
      <c r="M5" s="16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6" t="s">
        <v>75</v>
      </c>
      <c r="C7" s="113" t="s">
        <v>149</v>
      </c>
      <c r="D7" s="86" t="s">
        <v>111</v>
      </c>
      <c r="E7" s="94" t="s">
        <v>295</v>
      </c>
      <c r="F7" s="60"/>
      <c r="G7" s="240" t="s">
        <v>76</v>
      </c>
      <c r="H7" s="191" t="s">
        <v>151</v>
      </c>
      <c r="I7" s="192" t="s">
        <v>111</v>
      </c>
      <c r="J7" s="192" t="s">
        <v>293</v>
      </c>
      <c r="K7" s="60"/>
      <c r="L7" s="55" t="s">
        <v>376</v>
      </c>
      <c r="M7" s="68"/>
    </row>
    <row r="8" spans="1:13" ht="16.5" customHeight="1" x14ac:dyDescent="0.25">
      <c r="A8" s="7" t="s">
        <v>15</v>
      </c>
      <c r="B8" s="237"/>
      <c r="C8" s="87"/>
      <c r="D8" s="88"/>
      <c r="E8" s="95"/>
      <c r="F8" s="61"/>
      <c r="G8" s="241"/>
      <c r="H8" s="193"/>
      <c r="I8" s="193"/>
      <c r="J8" s="193"/>
      <c r="K8" s="61"/>
      <c r="L8" s="56"/>
      <c r="M8" s="65"/>
    </row>
    <row r="9" spans="1:13" ht="16.5" customHeight="1" x14ac:dyDescent="0.25">
      <c r="A9" s="12"/>
      <c r="B9" s="237"/>
      <c r="C9" s="89" t="s">
        <v>147</v>
      </c>
      <c r="D9" s="90"/>
      <c r="E9" s="96" t="s">
        <v>84</v>
      </c>
      <c r="F9" s="62"/>
      <c r="G9" s="241"/>
      <c r="H9" s="193" t="s">
        <v>147</v>
      </c>
      <c r="I9" s="195"/>
      <c r="J9" s="195" t="s">
        <v>154</v>
      </c>
      <c r="K9" s="62"/>
      <c r="L9" s="57"/>
      <c r="M9" s="66"/>
    </row>
    <row r="10" spans="1:13" ht="16.5" customHeight="1" x14ac:dyDescent="0.25">
      <c r="A10" s="19"/>
      <c r="B10" s="237"/>
      <c r="C10" s="85"/>
      <c r="D10" s="91"/>
      <c r="E10" s="68"/>
      <c r="F10" s="113" t="s">
        <v>200</v>
      </c>
      <c r="G10" s="241"/>
      <c r="H10" s="91" t="s">
        <v>111</v>
      </c>
      <c r="I10" s="91" t="s">
        <v>308</v>
      </c>
      <c r="J10" s="91"/>
      <c r="K10" s="86"/>
      <c r="L10" s="55"/>
      <c r="M10" s="68"/>
    </row>
    <row r="11" spans="1:13" ht="16.5" customHeight="1" x14ac:dyDescent="0.25">
      <c r="A11" s="7" t="s">
        <v>16</v>
      </c>
      <c r="B11" s="237"/>
      <c r="C11" s="87"/>
      <c r="D11" s="88"/>
      <c r="E11" s="65"/>
      <c r="F11" s="92"/>
      <c r="G11" s="241"/>
      <c r="H11" s="92"/>
      <c r="I11" s="92"/>
      <c r="J11" s="92"/>
      <c r="K11" s="88"/>
      <c r="L11" s="56"/>
      <c r="M11" s="65"/>
    </row>
    <row r="12" spans="1:13" ht="16.5" customHeight="1" thickBot="1" x14ac:dyDescent="0.3">
      <c r="A12" s="12"/>
      <c r="B12" s="237"/>
      <c r="C12" s="89"/>
      <c r="D12" s="90"/>
      <c r="E12" s="66"/>
      <c r="F12" s="93" t="s">
        <v>147</v>
      </c>
      <c r="G12" s="241"/>
      <c r="H12" s="92"/>
      <c r="I12" s="93" t="s">
        <v>198</v>
      </c>
      <c r="J12" s="93"/>
      <c r="K12" s="90"/>
      <c r="L12" s="57"/>
      <c r="M12" s="57"/>
    </row>
    <row r="13" spans="1:13" ht="16.5" customHeight="1" x14ac:dyDescent="0.25">
      <c r="A13" s="19"/>
      <c r="B13" s="237"/>
      <c r="C13" s="113" t="s">
        <v>151</v>
      </c>
      <c r="D13" s="86" t="s">
        <v>111</v>
      </c>
      <c r="E13" s="94" t="s">
        <v>295</v>
      </c>
      <c r="F13" s="55"/>
      <c r="G13" s="242"/>
      <c r="H13" s="246" t="s">
        <v>77</v>
      </c>
      <c r="I13" s="247"/>
      <c r="J13" s="55"/>
      <c r="K13" s="60"/>
      <c r="L13" s="60"/>
      <c r="M13" s="76"/>
    </row>
    <row r="14" spans="1:13" ht="16.5" customHeight="1" x14ac:dyDescent="0.25">
      <c r="A14" s="7" t="s">
        <v>17</v>
      </c>
      <c r="B14" s="237"/>
      <c r="C14" s="88"/>
      <c r="D14" s="88"/>
      <c r="E14" s="95"/>
      <c r="F14" s="56"/>
      <c r="G14" s="242"/>
      <c r="H14" s="258"/>
      <c r="I14" s="259"/>
      <c r="J14" s="175"/>
      <c r="K14" s="61"/>
      <c r="L14" s="61"/>
      <c r="M14" s="84"/>
    </row>
    <row r="15" spans="1:13" ht="16.5" customHeight="1" thickBot="1" x14ac:dyDescent="0.3">
      <c r="A15" s="12"/>
      <c r="B15" s="237"/>
      <c r="C15" s="90" t="s">
        <v>147</v>
      </c>
      <c r="D15" s="90"/>
      <c r="E15" s="96" t="s">
        <v>84</v>
      </c>
      <c r="F15" s="57"/>
      <c r="G15" s="242"/>
      <c r="H15" s="260"/>
      <c r="I15" s="261"/>
      <c r="J15" s="176"/>
      <c r="K15" s="73"/>
      <c r="L15" s="62"/>
      <c r="M15" s="73"/>
    </row>
    <row r="16" spans="1:13" ht="16.5" customHeight="1" x14ac:dyDescent="0.25">
      <c r="A16" s="19"/>
      <c r="B16" s="237"/>
      <c r="C16" s="113" t="s">
        <v>238</v>
      </c>
      <c r="D16" s="91" t="s">
        <v>308</v>
      </c>
      <c r="E16" s="113" t="s">
        <v>241</v>
      </c>
      <c r="F16" s="191" t="s">
        <v>152</v>
      </c>
      <c r="G16" s="241"/>
      <c r="H16" s="192" t="s">
        <v>112</v>
      </c>
      <c r="I16" s="192"/>
      <c r="J16" s="192" t="s">
        <v>295</v>
      </c>
      <c r="K16" s="91"/>
      <c r="L16" s="60"/>
      <c r="M16" s="70"/>
    </row>
    <row r="17" spans="1:13" ht="16.5" customHeight="1" x14ac:dyDescent="0.25">
      <c r="A17" s="7" t="s">
        <v>18</v>
      </c>
      <c r="B17" s="237"/>
      <c r="C17" s="92"/>
      <c r="D17" s="92"/>
      <c r="E17" s="95" t="s">
        <v>309</v>
      </c>
      <c r="F17" s="193"/>
      <c r="G17" s="241"/>
      <c r="H17" s="193"/>
      <c r="I17" s="193"/>
      <c r="J17" s="193"/>
      <c r="K17" s="92"/>
      <c r="L17" s="61"/>
      <c r="M17" s="72"/>
    </row>
    <row r="18" spans="1:13" ht="16.5" customHeight="1" x14ac:dyDescent="0.25">
      <c r="A18" s="12"/>
      <c r="B18" s="237"/>
      <c r="C18" s="93" t="s">
        <v>147</v>
      </c>
      <c r="D18" s="93" t="s">
        <v>242</v>
      </c>
      <c r="E18" s="89" t="s">
        <v>84</v>
      </c>
      <c r="F18" s="195" t="s">
        <v>147</v>
      </c>
      <c r="G18" s="241"/>
      <c r="H18" s="195"/>
      <c r="I18" s="195"/>
      <c r="J18" s="207" t="s">
        <v>84</v>
      </c>
      <c r="K18" s="92"/>
      <c r="L18" s="62"/>
      <c r="M18" s="62"/>
    </row>
    <row r="19" spans="1:13" ht="16.5" customHeight="1" x14ac:dyDescent="0.25">
      <c r="A19" s="19"/>
      <c r="B19" s="237"/>
      <c r="C19" s="224" t="s">
        <v>146</v>
      </c>
      <c r="D19" s="192" t="s">
        <v>111</v>
      </c>
      <c r="E19" s="192" t="s">
        <v>310</v>
      </c>
      <c r="F19" s="91"/>
      <c r="G19" s="241"/>
      <c r="H19" s="191" t="s">
        <v>160</v>
      </c>
      <c r="I19" s="192" t="s">
        <v>111</v>
      </c>
      <c r="J19" s="208" t="s">
        <v>293</v>
      </c>
      <c r="K19" s="60"/>
      <c r="L19" s="60"/>
      <c r="M19" s="70"/>
    </row>
    <row r="20" spans="1:13" ht="16.5" customHeight="1" x14ac:dyDescent="0.25">
      <c r="A20" s="7" t="s">
        <v>19</v>
      </c>
      <c r="B20" s="237"/>
      <c r="C20" s="92"/>
      <c r="D20" s="193"/>
      <c r="E20" s="193"/>
      <c r="F20" s="92"/>
      <c r="G20" s="241"/>
      <c r="H20" s="193"/>
      <c r="I20" s="193"/>
      <c r="J20" s="194"/>
      <c r="K20" s="61"/>
      <c r="L20" s="61"/>
      <c r="M20" s="72"/>
    </row>
    <row r="21" spans="1:13" ht="16.5" customHeight="1" x14ac:dyDescent="0.25">
      <c r="A21" s="12"/>
      <c r="B21" s="239"/>
      <c r="C21" s="93" t="s">
        <v>147</v>
      </c>
      <c r="D21" s="195"/>
      <c r="E21" s="195" t="s">
        <v>145</v>
      </c>
      <c r="F21" s="93"/>
      <c r="G21" s="243"/>
      <c r="H21" s="195" t="s">
        <v>147</v>
      </c>
      <c r="I21" s="195"/>
      <c r="J21" s="207" t="s">
        <v>154</v>
      </c>
      <c r="K21" s="62"/>
      <c r="L21" s="62"/>
      <c r="M21" s="73"/>
    </row>
    <row r="22" spans="1:13" ht="18.95" customHeight="1" x14ac:dyDescent="0.25">
      <c r="A22" s="230" t="s">
        <v>58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18.95" customHeight="1" x14ac:dyDescent="0.25">
      <c r="A23" s="233" t="s">
        <v>89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18.95" customHeight="1" x14ac:dyDescent="0.25">
      <c r="A24" s="23"/>
      <c r="B24" s="24" t="s">
        <v>23</v>
      </c>
      <c r="C24" s="24"/>
      <c r="D24" s="24" t="s">
        <v>36</v>
      </c>
      <c r="E24" s="24"/>
      <c r="F24" s="30">
        <v>0</v>
      </c>
      <c r="G24" s="24" t="s">
        <v>24</v>
      </c>
      <c r="H24" s="24"/>
      <c r="I24" s="26" t="s">
        <v>25</v>
      </c>
      <c r="J24" s="24" t="s">
        <v>36</v>
      </c>
      <c r="K24" s="31">
        <v>0</v>
      </c>
      <c r="L24" s="24" t="s">
        <v>24</v>
      </c>
      <c r="M24" s="53"/>
    </row>
    <row r="25" spans="1:13" ht="18.95" customHeight="1" x14ac:dyDescent="0.25">
      <c r="A25" s="23"/>
      <c r="B25" s="24"/>
      <c r="C25" s="24"/>
      <c r="D25" s="24" t="s">
        <v>37</v>
      </c>
      <c r="E25" s="24"/>
      <c r="F25" s="33">
        <v>25</v>
      </c>
      <c r="G25" s="24" t="s">
        <v>24</v>
      </c>
      <c r="H25" s="24"/>
      <c r="I25" s="24"/>
      <c r="J25" s="24" t="s">
        <v>37</v>
      </c>
      <c r="K25" s="34">
        <v>12</v>
      </c>
      <c r="L25" s="24" t="s">
        <v>24</v>
      </c>
      <c r="M25" s="53"/>
    </row>
    <row r="26" spans="1:13" ht="18.95" customHeight="1" thickBot="1" x14ac:dyDescent="0.3">
      <c r="A26" s="23"/>
      <c r="B26" s="24"/>
      <c r="C26" s="24"/>
      <c r="D26" s="24" t="s">
        <v>20</v>
      </c>
      <c r="E26" s="24"/>
      <c r="F26" s="35">
        <f>SUM(F24:F25)</f>
        <v>25</v>
      </c>
      <c r="G26" s="24" t="s">
        <v>24</v>
      </c>
      <c r="H26" s="24"/>
      <c r="I26" s="24"/>
      <c r="J26" s="24" t="s">
        <v>20</v>
      </c>
      <c r="K26" s="189">
        <v>12</v>
      </c>
      <c r="L26" s="24" t="s">
        <v>24</v>
      </c>
      <c r="M26" s="53"/>
    </row>
    <row r="27" spans="1:13" ht="18.95" customHeight="1" thickTop="1" x14ac:dyDescent="0.2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3" ht="18.95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</sheetData>
  <mergeCells count="10">
    <mergeCell ref="G3:I3"/>
    <mergeCell ref="H13:I15"/>
    <mergeCell ref="A1:M1"/>
    <mergeCell ref="A2:M2"/>
    <mergeCell ref="A23:M23"/>
    <mergeCell ref="B7:B21"/>
    <mergeCell ref="G7:G21"/>
    <mergeCell ref="A22:M22"/>
    <mergeCell ref="K3:M3"/>
    <mergeCell ref="D3:E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8"/>
  <sheetViews>
    <sheetView zoomScale="115" zoomScaleNormal="115" zoomScaleSheetLayoutView="100" workbookViewId="0">
      <selection activeCell="C8" sqref="C8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42</v>
      </c>
      <c r="E3" s="228"/>
      <c r="F3" s="5" t="s">
        <v>2</v>
      </c>
      <c r="G3" s="228" t="s">
        <v>38</v>
      </c>
      <c r="H3" s="228"/>
      <c r="I3" s="4"/>
      <c r="J3" s="4" t="s">
        <v>3</v>
      </c>
      <c r="K3" s="229" t="s">
        <v>72</v>
      </c>
      <c r="L3" s="229"/>
      <c r="M3" s="52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9.5" customHeight="1" x14ac:dyDescent="0.25">
      <c r="A7" s="22"/>
      <c r="B7" s="236" t="s">
        <v>75</v>
      </c>
      <c r="C7" s="113" t="s">
        <v>243</v>
      </c>
      <c r="D7" s="196" t="s">
        <v>196</v>
      </c>
      <c r="E7" s="208" t="s">
        <v>112</v>
      </c>
      <c r="F7" s="192"/>
      <c r="G7" s="240" t="s">
        <v>76</v>
      </c>
      <c r="H7" s="192" t="s">
        <v>308</v>
      </c>
      <c r="I7" s="91"/>
      <c r="J7" s="91"/>
      <c r="K7" s="91"/>
      <c r="L7" s="55" t="s">
        <v>376</v>
      </c>
      <c r="M7" s="68"/>
    </row>
    <row r="8" spans="1:13" ht="19.5" customHeight="1" x14ac:dyDescent="0.25">
      <c r="A8" s="7" t="s">
        <v>15</v>
      </c>
      <c r="B8" s="237"/>
      <c r="C8" s="85" t="s">
        <v>377</v>
      </c>
      <c r="D8" s="197"/>
      <c r="E8" s="194"/>
      <c r="F8" s="193"/>
      <c r="G8" s="241"/>
      <c r="H8" s="193"/>
      <c r="I8" s="92"/>
      <c r="J8" s="92"/>
      <c r="K8" s="88"/>
      <c r="L8" s="56"/>
      <c r="M8" s="65"/>
    </row>
    <row r="9" spans="1:13" ht="19.5" customHeight="1" x14ac:dyDescent="0.25">
      <c r="A9" s="12"/>
      <c r="B9" s="237"/>
      <c r="C9" s="89" t="s">
        <v>242</v>
      </c>
      <c r="D9" s="198" t="s">
        <v>197</v>
      </c>
      <c r="E9" s="207"/>
      <c r="F9" s="195"/>
      <c r="G9" s="241"/>
      <c r="H9" s="193" t="s">
        <v>198</v>
      </c>
      <c r="I9" s="93"/>
      <c r="J9" s="90"/>
      <c r="K9" s="93"/>
      <c r="L9" s="57"/>
      <c r="M9" s="66"/>
    </row>
    <row r="10" spans="1:13" ht="19.5" customHeight="1" x14ac:dyDescent="0.25">
      <c r="A10" s="19"/>
      <c r="B10" s="237"/>
      <c r="C10" s="113" t="s">
        <v>244</v>
      </c>
      <c r="D10" s="91" t="s">
        <v>306</v>
      </c>
      <c r="E10" s="91"/>
      <c r="F10" s="91"/>
      <c r="G10" s="241"/>
      <c r="H10" s="91"/>
      <c r="I10" s="113" t="s">
        <v>263</v>
      </c>
      <c r="J10" s="91" t="s">
        <v>264</v>
      </c>
      <c r="K10" s="86" t="s">
        <v>291</v>
      </c>
      <c r="L10" s="60"/>
      <c r="M10" s="70"/>
    </row>
    <row r="11" spans="1:13" ht="19.5" customHeight="1" x14ac:dyDescent="0.25">
      <c r="A11" s="7" t="s">
        <v>16</v>
      </c>
      <c r="B11" s="237"/>
      <c r="C11" s="92"/>
      <c r="D11" s="92"/>
      <c r="E11" s="95"/>
      <c r="F11" s="92"/>
      <c r="G11" s="241"/>
      <c r="H11" s="92"/>
      <c r="I11" s="92" t="s">
        <v>301</v>
      </c>
      <c r="J11" s="92"/>
      <c r="K11" s="88"/>
      <c r="L11" s="61"/>
      <c r="M11" s="72"/>
    </row>
    <row r="12" spans="1:13" ht="19.5" customHeight="1" thickBot="1" x14ac:dyDescent="0.3">
      <c r="A12" s="12"/>
      <c r="B12" s="237"/>
      <c r="C12" s="93" t="s">
        <v>224</v>
      </c>
      <c r="D12" s="93" t="s">
        <v>79</v>
      </c>
      <c r="E12" s="93"/>
      <c r="F12" s="93"/>
      <c r="G12" s="241"/>
      <c r="H12" s="92"/>
      <c r="I12" s="93" t="s">
        <v>157</v>
      </c>
      <c r="J12" s="93" t="s">
        <v>125</v>
      </c>
      <c r="K12" s="90" t="s">
        <v>157</v>
      </c>
      <c r="L12" s="62"/>
      <c r="M12" s="73"/>
    </row>
    <row r="13" spans="1:13" ht="19.5" customHeight="1" x14ac:dyDescent="0.25">
      <c r="A13" s="19"/>
      <c r="B13" s="237"/>
      <c r="C13" s="113" t="s">
        <v>202</v>
      </c>
      <c r="D13" s="113" t="s">
        <v>308</v>
      </c>
      <c r="E13" s="208" t="s">
        <v>201</v>
      </c>
      <c r="F13" s="192" t="s">
        <v>112</v>
      </c>
      <c r="G13" s="242"/>
      <c r="H13" s="246" t="s">
        <v>77</v>
      </c>
      <c r="I13" s="247"/>
      <c r="J13" s="192" t="s">
        <v>308</v>
      </c>
      <c r="K13" s="91"/>
      <c r="L13" s="55"/>
      <c r="M13" s="55"/>
    </row>
    <row r="14" spans="1:13" ht="19.5" customHeight="1" x14ac:dyDescent="0.25">
      <c r="A14" s="7" t="s">
        <v>17</v>
      </c>
      <c r="B14" s="237"/>
      <c r="C14" s="85"/>
      <c r="D14" s="88"/>
      <c r="E14" s="194"/>
      <c r="F14" s="193"/>
      <c r="G14" s="242"/>
      <c r="H14" s="244" t="s">
        <v>311</v>
      </c>
      <c r="I14" s="245"/>
      <c r="J14" s="209"/>
      <c r="K14" s="92"/>
      <c r="L14" s="72"/>
      <c r="M14" s="72"/>
    </row>
    <row r="15" spans="1:13" ht="19.5" customHeight="1" thickBot="1" x14ac:dyDescent="0.3">
      <c r="A15" s="12"/>
      <c r="B15" s="237"/>
      <c r="C15" s="89" t="s">
        <v>138</v>
      </c>
      <c r="D15" s="90" t="s">
        <v>198</v>
      </c>
      <c r="E15" s="207" t="s">
        <v>115</v>
      </c>
      <c r="F15" s="195"/>
      <c r="G15" s="242"/>
      <c r="H15" s="98" t="s">
        <v>148</v>
      </c>
      <c r="I15" s="99" t="s">
        <v>91</v>
      </c>
      <c r="J15" s="193" t="s">
        <v>198</v>
      </c>
      <c r="K15" s="93"/>
      <c r="L15" s="73"/>
      <c r="M15" s="73"/>
    </row>
    <row r="16" spans="1:13" ht="19.5" customHeight="1" x14ac:dyDescent="0.25">
      <c r="A16" s="19"/>
      <c r="B16" s="237"/>
      <c r="C16" s="113" t="s">
        <v>184</v>
      </c>
      <c r="D16" s="191" t="s">
        <v>183</v>
      </c>
      <c r="E16" s="192" t="s">
        <v>112</v>
      </c>
      <c r="F16" s="192" t="s">
        <v>312</v>
      </c>
      <c r="G16" s="241"/>
      <c r="H16" s="91"/>
      <c r="I16" s="91"/>
      <c r="J16" s="91"/>
      <c r="K16" s="91"/>
      <c r="L16" s="81"/>
      <c r="M16" s="70"/>
    </row>
    <row r="17" spans="1:13" ht="19.5" customHeight="1" x14ac:dyDescent="0.25">
      <c r="A17" s="7" t="s">
        <v>18</v>
      </c>
      <c r="B17" s="237"/>
      <c r="C17" s="92" t="s">
        <v>313</v>
      </c>
      <c r="D17" s="194"/>
      <c r="E17" s="193"/>
      <c r="F17" s="193"/>
      <c r="G17" s="241"/>
      <c r="H17" s="95"/>
      <c r="I17" s="92"/>
      <c r="J17" s="92"/>
      <c r="K17" s="92"/>
      <c r="L17" s="82"/>
      <c r="M17" s="72"/>
    </row>
    <row r="18" spans="1:13" ht="19.5" customHeight="1" x14ac:dyDescent="0.25">
      <c r="A18" s="12"/>
      <c r="B18" s="237"/>
      <c r="C18" s="93" t="s">
        <v>178</v>
      </c>
      <c r="D18" s="195" t="s">
        <v>125</v>
      </c>
      <c r="E18" s="195"/>
      <c r="F18" s="195" t="s">
        <v>178</v>
      </c>
      <c r="G18" s="241"/>
      <c r="H18" s="93"/>
      <c r="I18" s="93"/>
      <c r="J18" s="92"/>
      <c r="K18" s="93"/>
      <c r="L18" s="83"/>
      <c r="M18" s="73"/>
    </row>
    <row r="19" spans="1:13" ht="19.5" customHeight="1" x14ac:dyDescent="0.25">
      <c r="A19" s="19"/>
      <c r="B19" s="237"/>
      <c r="C19" s="113" t="s">
        <v>156</v>
      </c>
      <c r="D19" s="110" t="s">
        <v>296</v>
      </c>
      <c r="E19" s="115" t="s">
        <v>227</v>
      </c>
      <c r="F19" s="115" t="s">
        <v>226</v>
      </c>
      <c r="G19" s="241"/>
      <c r="H19" s="192" t="s">
        <v>112</v>
      </c>
      <c r="I19" s="196" t="s">
        <v>308</v>
      </c>
      <c r="J19" s="94"/>
      <c r="K19" s="91"/>
      <c r="L19" s="60"/>
      <c r="M19" s="60"/>
    </row>
    <row r="20" spans="1:13" ht="19.5" customHeight="1" x14ac:dyDescent="0.25">
      <c r="A20" s="7" t="s">
        <v>19</v>
      </c>
      <c r="B20" s="237"/>
      <c r="C20" s="108"/>
      <c r="D20" s="108"/>
      <c r="E20" s="92" t="s">
        <v>314</v>
      </c>
      <c r="F20" s="88"/>
      <c r="G20" s="241"/>
      <c r="H20" s="193"/>
      <c r="I20" s="197"/>
      <c r="J20" s="95"/>
      <c r="K20" s="92"/>
      <c r="L20" s="61"/>
      <c r="M20" s="61"/>
    </row>
    <row r="21" spans="1:13" ht="19.5" customHeight="1" x14ac:dyDescent="0.25">
      <c r="A21" s="12"/>
      <c r="B21" s="239"/>
      <c r="C21" s="111" t="s">
        <v>138</v>
      </c>
      <c r="D21" s="109" t="s">
        <v>161</v>
      </c>
      <c r="E21" s="93" t="s">
        <v>220</v>
      </c>
      <c r="F21" s="93" t="s">
        <v>115</v>
      </c>
      <c r="G21" s="243"/>
      <c r="H21" s="195"/>
      <c r="I21" s="195" t="s">
        <v>220</v>
      </c>
      <c r="J21" s="96"/>
      <c r="K21" s="93"/>
      <c r="L21" s="62"/>
      <c r="M21" s="62"/>
    </row>
    <row r="22" spans="1:13" ht="21" customHeight="1" x14ac:dyDescent="0.25">
      <c r="A22" s="230" t="s">
        <v>43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1" customHeight="1" x14ac:dyDescent="0.25">
      <c r="A23" s="233" t="s">
        <v>228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ht="21" customHeight="1" x14ac:dyDescent="0.25">
      <c r="A24" s="63"/>
      <c r="B24" s="24" t="s">
        <v>23</v>
      </c>
      <c r="C24" s="24"/>
      <c r="D24" s="24" t="s">
        <v>36</v>
      </c>
      <c r="E24" s="101"/>
      <c r="F24" s="31">
        <v>12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5.333333333333333</v>
      </c>
      <c r="L24" s="24" t="s">
        <v>24</v>
      </c>
      <c r="M24" s="53"/>
    </row>
    <row r="25" spans="1:13" ht="21" customHeight="1" x14ac:dyDescent="0.25">
      <c r="A25" s="63"/>
      <c r="B25" s="24"/>
      <c r="C25" s="24"/>
      <c r="D25" s="24" t="s">
        <v>37</v>
      </c>
      <c r="E25" s="101"/>
      <c r="F25" s="34">
        <v>15</v>
      </c>
      <c r="G25" s="24" t="s">
        <v>24</v>
      </c>
      <c r="H25" s="24"/>
      <c r="I25" s="24"/>
      <c r="J25" s="24" t="s">
        <v>37</v>
      </c>
      <c r="K25" s="31">
        <f>(F25*12)/F26</f>
        <v>6.666666666666667</v>
      </c>
      <c r="L25" s="24" t="s">
        <v>24</v>
      </c>
      <c r="M25" s="53"/>
    </row>
    <row r="26" spans="1:13" ht="21" customHeight="1" thickBot="1" x14ac:dyDescent="0.3">
      <c r="A26" s="63"/>
      <c r="B26" s="24"/>
      <c r="C26" s="24"/>
      <c r="D26" s="24" t="s">
        <v>20</v>
      </c>
      <c r="E26" s="101"/>
      <c r="F26" s="36">
        <f>SUM(F24:F25)</f>
        <v>27</v>
      </c>
      <c r="G26" s="24" t="s">
        <v>24</v>
      </c>
      <c r="H26" s="24"/>
      <c r="I26" s="24"/>
      <c r="J26" s="24" t="s">
        <v>20</v>
      </c>
      <c r="K26" s="36">
        <f>SUM(K24:K25)</f>
        <v>12</v>
      </c>
      <c r="L26" s="24" t="s">
        <v>24</v>
      </c>
      <c r="M26" s="53"/>
    </row>
    <row r="27" spans="1:13" ht="21" customHeight="1" thickTop="1" x14ac:dyDescent="0.25">
      <c r="A27" s="41" t="s">
        <v>32</v>
      </c>
      <c r="B27" s="42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53"/>
    </row>
    <row r="28" spans="1:13" ht="21" customHeight="1" x14ac:dyDescent="0.25">
      <c r="A28" s="2"/>
      <c r="B28" s="4"/>
      <c r="C28" s="43" t="s">
        <v>34</v>
      </c>
      <c r="D28" s="40"/>
      <c r="E28" s="40"/>
      <c r="F28" s="40"/>
      <c r="G28" s="40"/>
      <c r="H28" s="40"/>
      <c r="I28" s="40"/>
      <c r="J28" s="40"/>
      <c r="K28" s="40"/>
      <c r="L28" s="40"/>
      <c r="M28" s="6"/>
    </row>
  </sheetData>
  <mergeCells count="11">
    <mergeCell ref="A1:M1"/>
    <mergeCell ref="A2:M2"/>
    <mergeCell ref="D3:E3"/>
    <mergeCell ref="G3:H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1"/>
  <sheetViews>
    <sheetView zoomScaleNormal="100" zoomScaleSheetLayoutView="100" zoomScalePageLayoutView="70" workbookViewId="0">
      <selection activeCell="M20" sqref="M20"/>
    </sheetView>
  </sheetViews>
  <sheetFormatPr defaultRowHeight="18.95" customHeight="1" x14ac:dyDescent="0.4"/>
  <cols>
    <col min="1" max="1" width="9.140625" style="46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48" customFormat="1" ht="21.95" customHeight="1" x14ac:dyDescent="0.4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8" customFormat="1" ht="21.95" customHeight="1" x14ac:dyDescent="0.4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48" customFormat="1" ht="21.95" customHeight="1" x14ac:dyDescent="0.4">
      <c r="A3" s="126"/>
      <c r="B3" s="131"/>
      <c r="C3" s="4" t="s">
        <v>1</v>
      </c>
      <c r="D3" s="4" t="s">
        <v>245</v>
      </c>
      <c r="E3" s="4"/>
      <c r="F3" s="5" t="s">
        <v>2</v>
      </c>
      <c r="G3" s="257" t="s">
        <v>290</v>
      </c>
      <c r="H3" s="257"/>
      <c r="I3" s="257"/>
      <c r="J3" s="4" t="s">
        <v>3</v>
      </c>
      <c r="K3" s="229" t="s">
        <v>65</v>
      </c>
      <c r="L3" s="263"/>
      <c r="M3" s="132"/>
    </row>
    <row r="4" spans="1:106" ht="16.5" customHeight="1" x14ac:dyDescent="0.4">
      <c r="A4" s="117" t="s">
        <v>4</v>
      </c>
      <c r="B4" s="133" t="s">
        <v>5</v>
      </c>
      <c r="C4" s="133" t="s">
        <v>6</v>
      </c>
      <c r="D4" s="133" t="s">
        <v>7</v>
      </c>
      <c r="E4" s="134" t="s">
        <v>8</v>
      </c>
      <c r="F4" s="133" t="s">
        <v>9</v>
      </c>
      <c r="G4" s="133" t="s">
        <v>10</v>
      </c>
      <c r="H4" s="133" t="s">
        <v>11</v>
      </c>
      <c r="I4" s="133" t="s">
        <v>12</v>
      </c>
      <c r="J4" s="133" t="s">
        <v>13</v>
      </c>
      <c r="K4" s="133" t="s">
        <v>14</v>
      </c>
      <c r="L4" s="133" t="s">
        <v>59</v>
      </c>
      <c r="M4" s="133" t="s">
        <v>60</v>
      </c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</row>
    <row r="5" spans="1:106" ht="16.5" customHeight="1" x14ac:dyDescent="0.4">
      <c r="A5" s="118"/>
      <c r="B5" s="135" t="s">
        <v>6</v>
      </c>
      <c r="C5" s="135" t="s">
        <v>7</v>
      </c>
      <c r="D5" s="135" t="s">
        <v>8</v>
      </c>
      <c r="E5" s="136" t="s">
        <v>9</v>
      </c>
      <c r="F5" s="135" t="s">
        <v>10</v>
      </c>
      <c r="G5" s="120" t="s">
        <v>11</v>
      </c>
      <c r="H5" s="135" t="s">
        <v>12</v>
      </c>
      <c r="I5" s="135" t="s">
        <v>13</v>
      </c>
      <c r="J5" s="137" t="s">
        <v>14</v>
      </c>
      <c r="K5" s="135" t="s">
        <v>59</v>
      </c>
      <c r="L5" s="135" t="s">
        <v>60</v>
      </c>
      <c r="M5" s="135" t="s">
        <v>61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6.5" customHeight="1" x14ac:dyDescent="0.4">
      <c r="A6" s="138" t="s">
        <v>27</v>
      </c>
      <c r="B6" s="139"/>
      <c r="C6" s="138">
        <v>1</v>
      </c>
      <c r="D6" s="119">
        <v>2</v>
      </c>
      <c r="E6" s="140">
        <v>3</v>
      </c>
      <c r="F6" s="140">
        <v>4</v>
      </c>
      <c r="G6" s="119">
        <v>5</v>
      </c>
      <c r="H6" s="119">
        <v>6</v>
      </c>
      <c r="I6" s="119">
        <v>7</v>
      </c>
      <c r="J6" s="119">
        <v>8</v>
      </c>
      <c r="K6" s="119">
        <v>9</v>
      </c>
      <c r="L6" s="119">
        <v>10</v>
      </c>
      <c r="M6" s="119">
        <v>11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</row>
    <row r="7" spans="1:106" ht="19.5" customHeight="1" x14ac:dyDescent="0.4">
      <c r="A7" s="22"/>
      <c r="B7" s="264" t="s">
        <v>75</v>
      </c>
      <c r="C7" s="114" t="s">
        <v>133</v>
      </c>
      <c r="D7" s="114" t="s">
        <v>131</v>
      </c>
      <c r="E7" s="94" t="s">
        <v>112</v>
      </c>
      <c r="F7" s="91" t="s">
        <v>306</v>
      </c>
      <c r="G7" s="268" t="s">
        <v>76</v>
      </c>
      <c r="H7" s="55"/>
      <c r="I7" s="55"/>
      <c r="J7" s="55"/>
      <c r="K7" s="55"/>
      <c r="L7" s="55" t="s">
        <v>376</v>
      </c>
      <c r="M7" s="68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</row>
    <row r="8" spans="1:106" ht="19.5" customHeight="1" x14ac:dyDescent="0.4">
      <c r="A8" s="7" t="s">
        <v>15</v>
      </c>
      <c r="B8" s="265"/>
      <c r="C8" s="85" t="s">
        <v>319</v>
      </c>
      <c r="D8" s="88"/>
      <c r="E8" s="95"/>
      <c r="F8" s="92"/>
      <c r="G8" s="269"/>
      <c r="H8" s="56"/>
      <c r="I8" s="56"/>
      <c r="J8" s="56"/>
      <c r="K8" s="56"/>
      <c r="L8" s="56"/>
      <c r="M8" s="6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</row>
    <row r="9" spans="1:106" ht="19.5" customHeight="1" x14ac:dyDescent="0.4">
      <c r="A9" s="12"/>
      <c r="B9" s="265"/>
      <c r="C9" s="89" t="s">
        <v>79</v>
      </c>
      <c r="D9" s="90" t="s">
        <v>132</v>
      </c>
      <c r="E9" s="96"/>
      <c r="F9" s="93" t="s">
        <v>79</v>
      </c>
      <c r="G9" s="269"/>
      <c r="H9" s="57"/>
      <c r="I9" s="57"/>
      <c r="J9" s="57"/>
      <c r="K9" s="57"/>
      <c r="L9" s="57"/>
      <c r="M9" s="6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</row>
    <row r="10" spans="1:106" ht="19.5" customHeight="1" x14ac:dyDescent="0.4">
      <c r="A10" s="19"/>
      <c r="B10" s="266"/>
      <c r="C10" s="91"/>
      <c r="D10" s="91"/>
      <c r="E10" s="91"/>
      <c r="F10" s="91"/>
      <c r="G10" s="270"/>
      <c r="H10" s="115" t="s">
        <v>215</v>
      </c>
      <c r="I10" s="115" t="s">
        <v>315</v>
      </c>
      <c r="J10" s="91" t="s">
        <v>316</v>
      </c>
      <c r="K10" s="86"/>
      <c r="L10" s="91"/>
      <c r="M10" s="68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</row>
    <row r="11" spans="1:106" ht="19.5" customHeight="1" x14ac:dyDescent="0.4">
      <c r="A11" s="7" t="s">
        <v>16</v>
      </c>
      <c r="B11" s="266"/>
      <c r="C11" s="92"/>
      <c r="D11" s="92"/>
      <c r="E11" s="95"/>
      <c r="F11" s="92"/>
      <c r="G11" s="270"/>
      <c r="H11" s="92" t="s">
        <v>318</v>
      </c>
      <c r="I11" s="92"/>
      <c r="J11" s="92"/>
      <c r="K11" s="88"/>
      <c r="L11" s="88"/>
      <c r="M11" s="65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</row>
    <row r="12" spans="1:106" ht="19.5" customHeight="1" thickBot="1" x14ac:dyDescent="0.45">
      <c r="A12" s="12"/>
      <c r="B12" s="266"/>
      <c r="C12" s="93"/>
      <c r="D12" s="93"/>
      <c r="E12" s="93"/>
      <c r="F12" s="93"/>
      <c r="G12" s="270"/>
      <c r="H12" s="92" t="s">
        <v>197</v>
      </c>
      <c r="I12" s="92" t="s">
        <v>197</v>
      </c>
      <c r="J12" s="93" t="s">
        <v>212</v>
      </c>
      <c r="K12" s="90"/>
      <c r="L12" s="93"/>
      <c r="M12" s="66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</row>
    <row r="13" spans="1:106" ht="19.5" customHeight="1" x14ac:dyDescent="0.4">
      <c r="A13" s="19"/>
      <c r="B13" s="265"/>
      <c r="C13" s="210" t="s">
        <v>206</v>
      </c>
      <c r="D13" s="196" t="s">
        <v>112</v>
      </c>
      <c r="E13" s="200"/>
      <c r="F13" s="86" t="s">
        <v>302</v>
      </c>
      <c r="G13" s="271"/>
      <c r="H13" s="252" t="s">
        <v>77</v>
      </c>
      <c r="I13" s="253"/>
      <c r="J13" s="91"/>
      <c r="K13" s="60"/>
      <c r="L13" s="60"/>
      <c r="M13" s="76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</row>
    <row r="14" spans="1:106" ht="19.5" customHeight="1" x14ac:dyDescent="0.4">
      <c r="A14" s="7" t="s">
        <v>17</v>
      </c>
      <c r="B14" s="265"/>
      <c r="C14" s="213"/>
      <c r="D14" s="197"/>
      <c r="E14" s="213"/>
      <c r="F14" s="88"/>
      <c r="G14" s="271"/>
      <c r="H14" s="273" t="s">
        <v>317</v>
      </c>
      <c r="I14" s="274"/>
      <c r="J14" s="97"/>
      <c r="K14" s="61"/>
      <c r="L14" s="61"/>
      <c r="M14" s="7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</row>
    <row r="15" spans="1:106" ht="19.5" customHeight="1" thickBot="1" x14ac:dyDescent="0.45">
      <c r="A15" s="12"/>
      <c r="B15" s="265"/>
      <c r="C15" s="199" t="s">
        <v>204</v>
      </c>
      <c r="D15" s="212"/>
      <c r="E15" s="199"/>
      <c r="F15" s="102" t="s">
        <v>80</v>
      </c>
      <c r="G15" s="271"/>
      <c r="H15" s="172" t="s">
        <v>87</v>
      </c>
      <c r="I15" s="173" t="s">
        <v>93</v>
      </c>
      <c r="J15" s="93"/>
      <c r="K15" s="73"/>
      <c r="L15" s="62"/>
      <c r="M15" s="80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</row>
    <row r="16" spans="1:106" ht="19.5" customHeight="1" x14ac:dyDescent="0.4">
      <c r="A16" s="19"/>
      <c r="B16" s="265"/>
      <c r="C16" s="210" t="s">
        <v>207</v>
      </c>
      <c r="D16" s="206" t="s">
        <v>112</v>
      </c>
      <c r="E16" s="192"/>
      <c r="F16" s="192"/>
      <c r="G16" s="269"/>
      <c r="H16" s="196"/>
      <c r="I16" s="206" t="s">
        <v>302</v>
      </c>
      <c r="J16" s="91"/>
      <c r="K16" s="91"/>
      <c r="L16" s="91"/>
      <c r="M16" s="76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</row>
    <row r="17" spans="1:106" ht="19.5" customHeight="1" x14ac:dyDescent="0.4">
      <c r="A17" s="7" t="s">
        <v>18</v>
      </c>
      <c r="B17" s="265"/>
      <c r="C17" s="197"/>
      <c r="D17" s="197"/>
      <c r="E17" s="194"/>
      <c r="F17" s="193"/>
      <c r="G17" s="269"/>
      <c r="H17" s="197"/>
      <c r="I17" s="197"/>
      <c r="J17" s="95"/>
      <c r="K17" s="92"/>
      <c r="L17" s="88"/>
      <c r="M17" s="7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</row>
    <row r="18" spans="1:106" ht="19.5" customHeight="1" x14ac:dyDescent="0.4">
      <c r="A18" s="12"/>
      <c r="B18" s="265"/>
      <c r="C18" s="198" t="s">
        <v>204</v>
      </c>
      <c r="D18" s="211"/>
      <c r="E18" s="195"/>
      <c r="F18" s="195"/>
      <c r="G18" s="269"/>
      <c r="H18" s="198"/>
      <c r="I18" s="212" t="s">
        <v>80</v>
      </c>
      <c r="J18" s="93"/>
      <c r="K18" s="93"/>
      <c r="L18" s="93"/>
      <c r="M18" s="59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</row>
    <row r="19" spans="1:106" ht="19.5" customHeight="1" x14ac:dyDescent="0.4">
      <c r="A19" s="19"/>
      <c r="B19" s="265"/>
      <c r="C19" s="86"/>
      <c r="D19" s="86"/>
      <c r="E19" s="115" t="s">
        <v>246</v>
      </c>
      <c r="F19" s="91" t="s">
        <v>316</v>
      </c>
      <c r="G19" s="269"/>
      <c r="H19" s="115" t="s">
        <v>219</v>
      </c>
      <c r="I19" s="86" t="s">
        <v>112</v>
      </c>
      <c r="J19" s="94" t="s">
        <v>316</v>
      </c>
      <c r="K19" s="86"/>
      <c r="L19" s="86"/>
      <c r="M19" s="76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</row>
    <row r="20" spans="1:106" ht="19.5" customHeight="1" x14ac:dyDescent="0.4">
      <c r="A20" s="7" t="s">
        <v>19</v>
      </c>
      <c r="B20" s="265"/>
      <c r="C20" s="88"/>
      <c r="D20" s="88"/>
      <c r="E20" s="85"/>
      <c r="F20" s="92"/>
      <c r="G20" s="269"/>
      <c r="H20" s="85"/>
      <c r="I20" s="88"/>
      <c r="J20" s="95"/>
      <c r="K20" s="88"/>
      <c r="L20" s="88"/>
      <c r="M20" s="7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</row>
    <row r="21" spans="1:106" ht="19.5" customHeight="1" x14ac:dyDescent="0.4">
      <c r="A21" s="12"/>
      <c r="B21" s="267"/>
      <c r="C21" s="90"/>
      <c r="D21" s="90"/>
      <c r="E21" s="89" t="s">
        <v>204</v>
      </c>
      <c r="F21" s="102" t="s">
        <v>212</v>
      </c>
      <c r="G21" s="272"/>
      <c r="H21" s="89" t="s">
        <v>204</v>
      </c>
      <c r="I21" s="174"/>
      <c r="J21" s="102" t="s">
        <v>212</v>
      </c>
      <c r="K21" s="90"/>
      <c r="L21" s="90"/>
      <c r="M21" s="80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</row>
    <row r="22" spans="1:106" s="47" customFormat="1" ht="21" customHeight="1" x14ac:dyDescent="0.4">
      <c r="A22" s="230" t="s">
        <v>43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47" customFormat="1" ht="21" customHeight="1" x14ac:dyDescent="0.4">
      <c r="A23" s="233" t="s">
        <v>229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47" customFormat="1" ht="21" customHeight="1" x14ac:dyDescent="0.4">
      <c r="A24" s="63"/>
      <c r="B24" s="24" t="s">
        <v>23</v>
      </c>
      <c r="C24" s="24"/>
      <c r="D24" s="24" t="s">
        <v>36</v>
      </c>
      <c r="E24" s="24"/>
      <c r="F24" s="30">
        <v>24</v>
      </c>
      <c r="G24" s="24" t="s">
        <v>24</v>
      </c>
      <c r="H24" s="24"/>
      <c r="I24" s="26" t="s">
        <v>25</v>
      </c>
      <c r="J24" s="24" t="s">
        <v>36</v>
      </c>
      <c r="K24" s="31">
        <f>(F24*9)/F26</f>
        <v>9</v>
      </c>
      <c r="L24" s="24" t="s">
        <v>24</v>
      </c>
      <c r="M24" s="64"/>
    </row>
    <row r="25" spans="1:106" s="47" customFormat="1" ht="21" customHeight="1" x14ac:dyDescent="0.4">
      <c r="A25" s="63"/>
      <c r="B25" s="24"/>
      <c r="C25" s="24"/>
      <c r="D25" s="24" t="s">
        <v>37</v>
      </c>
      <c r="E25" s="24"/>
      <c r="F25" s="33">
        <v>0</v>
      </c>
      <c r="G25" s="24" t="s">
        <v>24</v>
      </c>
      <c r="H25" s="24"/>
      <c r="I25" s="24"/>
      <c r="J25" s="24" t="s">
        <v>37</v>
      </c>
      <c r="K25" s="34">
        <f>(F25*9)/F26</f>
        <v>0</v>
      </c>
      <c r="L25" s="24" t="s">
        <v>24</v>
      </c>
      <c r="M25" s="64"/>
    </row>
    <row r="26" spans="1:106" s="47" customFormat="1" ht="21" customHeight="1" thickBot="1" x14ac:dyDescent="0.45">
      <c r="A26" s="63"/>
      <c r="B26" s="24"/>
      <c r="C26" s="24"/>
      <c r="D26" s="24" t="s">
        <v>20</v>
      </c>
      <c r="E26" s="24"/>
      <c r="F26" s="35">
        <f>SUM(F24:F25)</f>
        <v>24</v>
      </c>
      <c r="G26" s="24" t="s">
        <v>24</v>
      </c>
      <c r="H26" s="24"/>
      <c r="I26" s="24"/>
      <c r="J26" s="24" t="s">
        <v>20</v>
      </c>
      <c r="K26" s="36">
        <f>SUM(K24:K25)</f>
        <v>9</v>
      </c>
      <c r="L26" s="24" t="s">
        <v>24</v>
      </c>
      <c r="M26" s="64"/>
    </row>
    <row r="27" spans="1:106" s="47" customFormat="1" ht="21" customHeight="1" thickTop="1" x14ac:dyDescent="0.4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06" s="47" customFormat="1" ht="21" customHeight="1" x14ac:dyDescent="0.4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  <row r="29" spans="1:106" s="47" customFormat="1" ht="18.95" customHeight="1" x14ac:dyDescent="0.4"/>
    <row r="30" spans="1:106" s="47" customFormat="1" ht="18.95" customHeight="1" x14ac:dyDescent="0.4"/>
    <row r="31" spans="1:106" s="47" customFormat="1" ht="18.95" customHeight="1" x14ac:dyDescent="0.4"/>
    <row r="32" spans="1:106" s="47" customFormat="1" ht="18.95" customHeight="1" x14ac:dyDescent="0.4"/>
    <row r="33" spans="1:13" s="47" customFormat="1" ht="18.95" customHeight="1" x14ac:dyDescent="0.4"/>
    <row r="34" spans="1:13" s="47" customFormat="1" ht="18.95" customHeight="1" x14ac:dyDescent="0.4"/>
    <row r="35" spans="1:13" s="47" customFormat="1" ht="18.95" customHeight="1" x14ac:dyDescent="0.4"/>
    <row r="36" spans="1:13" s="47" customFormat="1" ht="18.95" customHeight="1" x14ac:dyDescent="0.4"/>
    <row r="37" spans="1:13" s="47" customFormat="1" ht="18.95" customHeight="1" x14ac:dyDescent="0.4"/>
    <row r="38" spans="1:13" s="47" customFormat="1" ht="18.95" customHeight="1" x14ac:dyDescent="0.4"/>
    <row r="39" spans="1:13" s="47" customFormat="1" ht="18.95" customHeight="1" x14ac:dyDescent="0.4"/>
    <row r="40" spans="1:13" s="47" customFormat="1" ht="18.95" customHeight="1" x14ac:dyDescent="0.4"/>
    <row r="41" spans="1:13" s="47" customFormat="1" ht="18.95" customHeight="1" x14ac:dyDescent="0.4"/>
    <row r="42" spans="1:13" s="47" customFormat="1" ht="18.95" customHeight="1" x14ac:dyDescent="0.4"/>
    <row r="43" spans="1:13" s="47" customFormat="1" ht="18.95" customHeight="1" x14ac:dyDescent="0.4"/>
    <row r="44" spans="1:13" s="47" customFormat="1" ht="18.95" customHeight="1" x14ac:dyDescent="0.4"/>
    <row r="45" spans="1:13" s="47" customFormat="1" ht="18.95" customHeight="1" x14ac:dyDescent="0.4"/>
    <row r="46" spans="1:13" s="47" customFormat="1" ht="18.95" customHeight="1" x14ac:dyDescent="0.4"/>
    <row r="47" spans="1:13" s="47" customFormat="1" ht="18.95" customHeight="1" x14ac:dyDescent="0.4"/>
    <row r="48" spans="1:13" s="47" customFormat="1" ht="18.95" customHeight="1" x14ac:dyDescent="0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s="47" customFormat="1" ht="18.95" customHeight="1" x14ac:dyDescent="0.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s="47" customFormat="1" ht="18.95" customHeight="1" x14ac:dyDescent="0.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s="47" customFormat="1" ht="18.95" customHeight="1" x14ac:dyDescent="0.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</sheetData>
  <mergeCells count="10">
    <mergeCell ref="A22:M22"/>
    <mergeCell ref="A23:M23"/>
    <mergeCell ref="A1:M1"/>
    <mergeCell ref="A2:M2"/>
    <mergeCell ref="K3:L3"/>
    <mergeCell ref="B7:B21"/>
    <mergeCell ref="G7:G21"/>
    <mergeCell ref="H13:I13"/>
    <mergeCell ref="G3:I3"/>
    <mergeCell ref="H14:I14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zoomScaleNormal="100" zoomScaleSheetLayoutView="100" workbookViewId="0">
      <selection activeCell="T19" sqref="T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s="1" customFormat="1" ht="21.95" customHeight="1" x14ac:dyDescent="0.2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1" customFormat="1" ht="21.95" customHeight="1" x14ac:dyDescent="0.25">
      <c r="A3" s="2"/>
      <c r="B3" s="3"/>
      <c r="C3" s="4" t="s">
        <v>1</v>
      </c>
      <c r="D3" s="228" t="s">
        <v>29</v>
      </c>
      <c r="E3" s="228"/>
      <c r="F3" s="5" t="s">
        <v>2</v>
      </c>
      <c r="G3" s="228" t="s">
        <v>30</v>
      </c>
      <c r="H3" s="228"/>
      <c r="I3" s="4"/>
      <c r="J3" s="4" t="s">
        <v>3</v>
      </c>
      <c r="K3" s="229" t="s">
        <v>74</v>
      </c>
      <c r="L3" s="263"/>
      <c r="M3" s="5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9.5" customHeight="1" x14ac:dyDescent="0.25">
      <c r="A7" s="22"/>
      <c r="B7" s="236" t="s">
        <v>75</v>
      </c>
      <c r="C7" s="114" t="s">
        <v>250</v>
      </c>
      <c r="D7" s="114" t="s">
        <v>114</v>
      </c>
      <c r="E7" s="94" t="s">
        <v>112</v>
      </c>
      <c r="F7" s="91" t="s">
        <v>291</v>
      </c>
      <c r="G7" s="240" t="s">
        <v>76</v>
      </c>
      <c r="H7" s="113" t="s">
        <v>176</v>
      </c>
      <c r="I7" s="191" t="s">
        <v>175</v>
      </c>
      <c r="J7" s="208" t="s">
        <v>112</v>
      </c>
      <c r="K7" s="192" t="s">
        <v>312</v>
      </c>
      <c r="L7" s="55" t="s">
        <v>376</v>
      </c>
      <c r="M7" s="68"/>
    </row>
    <row r="8" spans="1:13" ht="19.5" customHeight="1" x14ac:dyDescent="0.25">
      <c r="A8" s="7" t="s">
        <v>15</v>
      </c>
      <c r="B8" s="237"/>
      <c r="C8" s="85" t="s">
        <v>320</v>
      </c>
      <c r="D8" s="88"/>
      <c r="E8" s="95"/>
      <c r="F8" s="92"/>
      <c r="G8" s="241"/>
      <c r="H8" s="88" t="s">
        <v>327</v>
      </c>
      <c r="I8" s="197"/>
      <c r="J8" s="194"/>
      <c r="K8" s="193"/>
      <c r="L8" s="56"/>
      <c r="M8" s="65"/>
    </row>
    <row r="9" spans="1:13" ht="19.5" customHeight="1" x14ac:dyDescent="0.25">
      <c r="A9" s="12"/>
      <c r="B9" s="237"/>
      <c r="C9" s="89" t="s">
        <v>116</v>
      </c>
      <c r="D9" s="90" t="s">
        <v>115</v>
      </c>
      <c r="E9" s="96"/>
      <c r="F9" s="93" t="s">
        <v>116</v>
      </c>
      <c r="G9" s="241"/>
      <c r="H9" s="90" t="s">
        <v>178</v>
      </c>
      <c r="I9" s="198" t="s">
        <v>115</v>
      </c>
      <c r="J9" s="207"/>
      <c r="K9" s="195" t="s">
        <v>178</v>
      </c>
      <c r="L9" s="57"/>
      <c r="M9" s="66"/>
    </row>
    <row r="10" spans="1:13" ht="19.5" customHeight="1" x14ac:dyDescent="0.25">
      <c r="A10" s="19"/>
      <c r="B10" s="237"/>
      <c r="C10" s="114" t="s">
        <v>165</v>
      </c>
      <c r="D10" s="151" t="s">
        <v>163</v>
      </c>
      <c r="E10" s="94" t="s">
        <v>112</v>
      </c>
      <c r="F10" s="91" t="s">
        <v>303</v>
      </c>
      <c r="G10" s="241"/>
      <c r="H10" s="114" t="s">
        <v>176</v>
      </c>
      <c r="I10" s="114" t="s">
        <v>175</v>
      </c>
      <c r="J10" s="94" t="s">
        <v>112</v>
      </c>
      <c r="K10" s="91" t="s">
        <v>316</v>
      </c>
      <c r="L10" s="55"/>
      <c r="M10" s="55"/>
    </row>
    <row r="11" spans="1:13" ht="19.5" customHeight="1" x14ac:dyDescent="0.25">
      <c r="A11" s="7" t="s">
        <v>16</v>
      </c>
      <c r="B11" s="237"/>
      <c r="C11" s="88" t="s">
        <v>323</v>
      </c>
      <c r="D11" s="88"/>
      <c r="E11" s="95"/>
      <c r="F11" s="92"/>
      <c r="G11" s="241"/>
      <c r="H11" s="88" t="s">
        <v>321</v>
      </c>
      <c r="I11" s="88"/>
      <c r="J11" s="95"/>
      <c r="K11" s="92"/>
      <c r="L11" s="56"/>
      <c r="M11" s="56"/>
    </row>
    <row r="12" spans="1:13" ht="19.5" customHeight="1" thickBot="1" x14ac:dyDescent="0.3">
      <c r="A12" s="12"/>
      <c r="B12" s="237"/>
      <c r="C12" s="90" t="s">
        <v>172</v>
      </c>
      <c r="D12" s="90" t="s">
        <v>115</v>
      </c>
      <c r="E12" s="96"/>
      <c r="F12" s="93" t="s">
        <v>172</v>
      </c>
      <c r="G12" s="241"/>
      <c r="H12" s="90" t="s">
        <v>81</v>
      </c>
      <c r="I12" s="90" t="s">
        <v>115</v>
      </c>
      <c r="J12" s="96"/>
      <c r="K12" s="93" t="s">
        <v>81</v>
      </c>
      <c r="L12" s="57"/>
      <c r="M12" s="57"/>
    </row>
    <row r="13" spans="1:13" ht="19.5" customHeight="1" x14ac:dyDescent="0.25">
      <c r="A13" s="19"/>
      <c r="B13" s="237"/>
      <c r="C13" s="113" t="s">
        <v>165</v>
      </c>
      <c r="D13" s="214" t="s">
        <v>163</v>
      </c>
      <c r="E13" s="208" t="s">
        <v>112</v>
      </c>
      <c r="F13" s="192" t="s">
        <v>324</v>
      </c>
      <c r="G13" s="242"/>
      <c r="H13" s="246" t="s">
        <v>77</v>
      </c>
      <c r="I13" s="247"/>
      <c r="J13" s="55"/>
      <c r="K13" s="60"/>
      <c r="L13" s="60"/>
      <c r="M13" s="68"/>
    </row>
    <row r="14" spans="1:13" ht="19.5" customHeight="1" x14ac:dyDescent="0.25">
      <c r="A14" s="7" t="s">
        <v>17</v>
      </c>
      <c r="B14" s="237"/>
      <c r="C14" s="85" t="s">
        <v>325</v>
      </c>
      <c r="D14" s="197"/>
      <c r="E14" s="194"/>
      <c r="F14" s="193"/>
      <c r="G14" s="242"/>
      <c r="H14" s="244" t="s">
        <v>322</v>
      </c>
      <c r="I14" s="245"/>
      <c r="J14" s="56"/>
      <c r="K14" s="61"/>
      <c r="L14" s="61"/>
      <c r="M14" s="65"/>
    </row>
    <row r="15" spans="1:13" ht="19.5" customHeight="1" thickBot="1" x14ac:dyDescent="0.3">
      <c r="A15" s="12"/>
      <c r="B15" s="237"/>
      <c r="C15" s="90" t="s">
        <v>164</v>
      </c>
      <c r="D15" s="198" t="s">
        <v>115</v>
      </c>
      <c r="E15" s="207"/>
      <c r="F15" s="195" t="s">
        <v>164</v>
      </c>
      <c r="G15" s="242"/>
      <c r="H15" s="98" t="s">
        <v>113</v>
      </c>
      <c r="I15" s="99" t="s">
        <v>78</v>
      </c>
      <c r="J15" s="57"/>
      <c r="K15" s="73"/>
      <c r="L15" s="62"/>
      <c r="M15" s="66"/>
    </row>
    <row r="16" spans="1:13" ht="19.5" customHeight="1" x14ac:dyDescent="0.25">
      <c r="A16" s="19"/>
      <c r="B16" s="237"/>
      <c r="C16" s="114" t="s">
        <v>251</v>
      </c>
      <c r="D16" s="114" t="s">
        <v>136</v>
      </c>
      <c r="E16" s="91" t="s">
        <v>112</v>
      </c>
      <c r="F16" s="91" t="s">
        <v>306</v>
      </c>
      <c r="G16" s="241"/>
      <c r="H16" s="91"/>
      <c r="I16" s="91"/>
      <c r="J16" s="91"/>
      <c r="K16" s="60"/>
      <c r="L16" s="60"/>
      <c r="M16" s="70"/>
    </row>
    <row r="17" spans="1:13" ht="19.5" customHeight="1" x14ac:dyDescent="0.25">
      <c r="A17" s="7" t="s">
        <v>18</v>
      </c>
      <c r="B17" s="237"/>
      <c r="C17" s="88" t="s">
        <v>326</v>
      </c>
      <c r="D17" s="88"/>
      <c r="E17" s="95"/>
      <c r="F17" s="92"/>
      <c r="G17" s="241"/>
      <c r="H17" s="92"/>
      <c r="I17" s="92"/>
      <c r="J17" s="92"/>
      <c r="K17" s="61"/>
      <c r="L17" s="61"/>
      <c r="M17" s="72"/>
    </row>
    <row r="18" spans="1:13" ht="19.5" customHeight="1" x14ac:dyDescent="0.25">
      <c r="A18" s="12"/>
      <c r="B18" s="237"/>
      <c r="C18" s="90" t="s">
        <v>79</v>
      </c>
      <c r="D18" s="163" t="s">
        <v>115</v>
      </c>
      <c r="E18" s="93"/>
      <c r="F18" s="93" t="s">
        <v>79</v>
      </c>
      <c r="G18" s="241"/>
      <c r="H18" s="93"/>
      <c r="I18" s="93"/>
      <c r="J18" s="93"/>
      <c r="K18" s="153"/>
      <c r="L18" s="62"/>
      <c r="M18" s="62"/>
    </row>
    <row r="19" spans="1:13" ht="19.5" customHeight="1" x14ac:dyDescent="0.25">
      <c r="A19" s="19"/>
      <c r="B19" s="237"/>
      <c r="C19" s="85"/>
      <c r="D19" s="86"/>
      <c r="E19" s="191" t="s">
        <v>185</v>
      </c>
      <c r="F19" s="192" t="s">
        <v>112</v>
      </c>
      <c r="G19" s="241"/>
      <c r="H19" s="200"/>
      <c r="I19" s="196"/>
      <c r="J19" s="208"/>
      <c r="K19" s="196" t="s">
        <v>312</v>
      </c>
      <c r="L19" s="70"/>
      <c r="M19" s="70"/>
    </row>
    <row r="20" spans="1:13" ht="19.5" customHeight="1" x14ac:dyDescent="0.25">
      <c r="A20" s="7" t="s">
        <v>19</v>
      </c>
      <c r="B20" s="237"/>
      <c r="C20" s="87"/>
      <c r="D20" s="88"/>
      <c r="E20" s="194"/>
      <c r="F20" s="193"/>
      <c r="G20" s="241"/>
      <c r="H20" s="213"/>
      <c r="I20" s="197"/>
      <c r="J20" s="194"/>
      <c r="K20" s="197"/>
      <c r="L20" s="72"/>
      <c r="M20" s="72"/>
    </row>
    <row r="21" spans="1:13" ht="19.5" customHeight="1" x14ac:dyDescent="0.25">
      <c r="A21" s="12"/>
      <c r="B21" s="239"/>
      <c r="C21" s="89"/>
      <c r="D21" s="90"/>
      <c r="E21" s="195" t="s">
        <v>134</v>
      </c>
      <c r="F21" s="195"/>
      <c r="G21" s="243"/>
      <c r="H21" s="199"/>
      <c r="I21" s="198"/>
      <c r="J21" s="207"/>
      <c r="K21" s="198" t="s">
        <v>178</v>
      </c>
      <c r="L21" s="73"/>
      <c r="M21" s="73"/>
    </row>
    <row r="22" spans="1:13" s="116" customFormat="1" ht="21" customHeight="1" x14ac:dyDescent="0.3">
      <c r="A22" s="230" t="s">
        <v>85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s="116" customFormat="1" ht="21" customHeight="1" x14ac:dyDescent="0.3">
      <c r="A23" s="233" t="s">
        <v>231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s="116" customFormat="1" ht="21" customHeight="1" x14ac:dyDescent="0.3">
      <c r="A24" s="23"/>
      <c r="B24" s="24" t="s">
        <v>23</v>
      </c>
      <c r="C24" s="24"/>
      <c r="D24" s="24" t="s">
        <v>36</v>
      </c>
      <c r="E24" s="24"/>
      <c r="F24" s="30">
        <v>32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12</v>
      </c>
      <c r="L24" s="24" t="s">
        <v>24</v>
      </c>
      <c r="M24" s="64"/>
    </row>
    <row r="25" spans="1:13" s="116" customFormat="1" ht="21" customHeight="1" x14ac:dyDescent="0.3">
      <c r="A25" s="23"/>
      <c r="B25" s="24"/>
      <c r="C25" s="24"/>
      <c r="D25" s="24" t="s">
        <v>37</v>
      </c>
      <c r="E25" s="24"/>
      <c r="F25" s="33">
        <v>0</v>
      </c>
      <c r="G25" s="24" t="s">
        <v>24</v>
      </c>
      <c r="H25" s="24"/>
      <c r="I25" s="24"/>
      <c r="J25" s="24" t="s">
        <v>37</v>
      </c>
      <c r="K25" s="31">
        <f>(F25*12)/F26</f>
        <v>0</v>
      </c>
      <c r="L25" s="24" t="s">
        <v>24</v>
      </c>
      <c r="M25" s="64"/>
    </row>
    <row r="26" spans="1:13" s="116" customFormat="1" ht="21" customHeight="1" thickBot="1" x14ac:dyDescent="0.35">
      <c r="A26" s="23"/>
      <c r="B26" s="24"/>
      <c r="C26" s="24"/>
      <c r="D26" s="24" t="s">
        <v>20</v>
      </c>
      <c r="E26" s="24"/>
      <c r="F26" s="35">
        <f>SUM(F24:F25)</f>
        <v>32</v>
      </c>
      <c r="G26" s="24" t="s">
        <v>24</v>
      </c>
      <c r="H26" s="24"/>
      <c r="I26" s="24"/>
      <c r="J26" s="24" t="s">
        <v>20</v>
      </c>
      <c r="K26" s="36">
        <f>SUM(K24:K25)</f>
        <v>12</v>
      </c>
      <c r="L26" s="24" t="s">
        <v>24</v>
      </c>
      <c r="M26" s="64"/>
    </row>
    <row r="27" spans="1:13" s="116" customFormat="1" ht="21" customHeight="1" thickTop="1" x14ac:dyDescent="0.3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3" s="116" customFormat="1" ht="21" customHeight="1" x14ac:dyDescent="0.3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</sheetData>
  <mergeCells count="11">
    <mergeCell ref="A1:M1"/>
    <mergeCell ref="A2:M2"/>
    <mergeCell ref="D3:E3"/>
    <mergeCell ref="G3:H3"/>
    <mergeCell ref="K3:L3"/>
    <mergeCell ref="A22:M22"/>
    <mergeCell ref="A23:M23"/>
    <mergeCell ref="B7:B21"/>
    <mergeCell ref="G7:G21"/>
    <mergeCell ref="H13:I13"/>
    <mergeCell ref="H14:I14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2"/>
  <sheetViews>
    <sheetView zoomScaleNormal="100" zoomScaleSheetLayoutView="100" workbookViewId="0">
      <selection activeCell="L13" sqref="L13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37" customFormat="1" ht="21.95" customHeight="1" x14ac:dyDescent="0.3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37" customFormat="1" ht="21.95" customHeight="1" x14ac:dyDescent="0.3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38" customFormat="1" ht="21.95" customHeight="1" x14ac:dyDescent="0.35">
      <c r="A3" s="27"/>
      <c r="B3" s="3"/>
      <c r="C3" s="4" t="s">
        <v>1</v>
      </c>
      <c r="D3" s="228" t="s">
        <v>31</v>
      </c>
      <c r="E3" s="228"/>
      <c r="F3" s="5" t="s">
        <v>2</v>
      </c>
      <c r="G3" s="3" t="s">
        <v>38</v>
      </c>
      <c r="H3" s="28"/>
      <c r="I3" s="4"/>
      <c r="J3" s="4" t="s">
        <v>3</v>
      </c>
      <c r="K3" s="229" t="s">
        <v>139</v>
      </c>
      <c r="L3" s="229"/>
      <c r="M3" s="262"/>
    </row>
    <row r="4" spans="1:106" ht="16.5" customHeight="1" x14ac:dyDescent="0.3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3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3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20.25" customHeight="1" x14ac:dyDescent="0.25">
      <c r="A7" s="22"/>
      <c r="B7" s="236" t="s">
        <v>75</v>
      </c>
      <c r="C7" s="85"/>
      <c r="D7" s="91"/>
      <c r="E7" s="94"/>
      <c r="F7" s="91"/>
      <c r="G7" s="240" t="s">
        <v>76</v>
      </c>
      <c r="H7" s="191" t="s">
        <v>252</v>
      </c>
      <c r="I7" s="196" t="s">
        <v>328</v>
      </c>
      <c r="J7" s="114" t="s">
        <v>252</v>
      </c>
      <c r="K7" s="86" t="s">
        <v>329</v>
      </c>
      <c r="L7" s="55" t="s">
        <v>376</v>
      </c>
      <c r="M7" s="68"/>
    </row>
    <row r="8" spans="1:106" ht="20.25" customHeight="1" x14ac:dyDescent="0.25">
      <c r="A8" s="7" t="s">
        <v>15</v>
      </c>
      <c r="B8" s="237"/>
      <c r="C8" s="87"/>
      <c r="D8" s="88"/>
      <c r="E8" s="95"/>
      <c r="F8" s="92"/>
      <c r="G8" s="241"/>
      <c r="H8" s="213"/>
      <c r="I8" s="197"/>
      <c r="J8" s="87"/>
      <c r="K8" s="88"/>
      <c r="L8" s="56"/>
      <c r="M8" s="65"/>
    </row>
    <row r="9" spans="1:106" ht="20.25" customHeight="1" x14ac:dyDescent="0.25">
      <c r="A9" s="12"/>
      <c r="B9" s="237"/>
      <c r="C9" s="89"/>
      <c r="D9" s="170"/>
      <c r="E9" s="93"/>
      <c r="F9" s="93"/>
      <c r="G9" s="241"/>
      <c r="H9" s="216" t="s">
        <v>170</v>
      </c>
      <c r="I9" s="198" t="s">
        <v>190</v>
      </c>
      <c r="J9" s="156" t="s">
        <v>170</v>
      </c>
      <c r="K9" s="90" t="s">
        <v>193</v>
      </c>
      <c r="L9" s="57"/>
      <c r="M9" s="66"/>
    </row>
    <row r="10" spans="1:106" ht="20.25" customHeight="1" x14ac:dyDescent="0.25">
      <c r="A10" s="19"/>
      <c r="B10" s="237"/>
      <c r="C10" s="191" t="s">
        <v>199</v>
      </c>
      <c r="D10" s="196" t="s">
        <v>111</v>
      </c>
      <c r="E10" s="91" t="s">
        <v>308</v>
      </c>
      <c r="F10" s="91"/>
      <c r="G10" s="241"/>
      <c r="H10" s="91"/>
      <c r="I10" s="94"/>
      <c r="J10" s="91"/>
      <c r="K10" s="86"/>
      <c r="L10" s="70"/>
      <c r="M10" s="70"/>
    </row>
    <row r="11" spans="1:106" ht="20.25" customHeight="1" x14ac:dyDescent="0.25">
      <c r="A11" s="7" t="s">
        <v>16</v>
      </c>
      <c r="B11" s="237"/>
      <c r="C11" s="213"/>
      <c r="D11" s="197"/>
      <c r="E11" s="95"/>
      <c r="F11" s="92"/>
      <c r="G11" s="241"/>
      <c r="H11" s="92"/>
      <c r="I11" s="95"/>
      <c r="J11" s="92"/>
      <c r="K11" s="88"/>
      <c r="L11" s="72"/>
      <c r="M11" s="72"/>
    </row>
    <row r="12" spans="1:106" ht="20.25" customHeight="1" thickBot="1" x14ac:dyDescent="0.3">
      <c r="A12" s="12"/>
      <c r="B12" s="237"/>
      <c r="C12" s="199" t="s">
        <v>135</v>
      </c>
      <c r="D12" s="198"/>
      <c r="E12" s="93" t="s">
        <v>198</v>
      </c>
      <c r="F12" s="93"/>
      <c r="G12" s="241"/>
      <c r="H12" s="92"/>
      <c r="I12" s="96"/>
      <c r="J12" s="93"/>
      <c r="K12" s="90"/>
      <c r="L12" s="71"/>
      <c r="M12" s="71"/>
    </row>
    <row r="13" spans="1:106" ht="20.25" customHeight="1" x14ac:dyDescent="0.25">
      <c r="A13" s="19"/>
      <c r="B13" s="237"/>
      <c r="C13" s="113" t="s">
        <v>233</v>
      </c>
      <c r="D13" s="191" t="s">
        <v>182</v>
      </c>
      <c r="E13" s="192" t="s">
        <v>112</v>
      </c>
      <c r="F13" s="192" t="s">
        <v>312</v>
      </c>
      <c r="G13" s="242"/>
      <c r="H13" s="246" t="s">
        <v>77</v>
      </c>
      <c r="I13" s="247"/>
      <c r="J13" s="159" t="s">
        <v>253</v>
      </c>
      <c r="K13" s="91" t="s">
        <v>308</v>
      </c>
      <c r="L13" s="55"/>
      <c r="M13" s="55"/>
    </row>
    <row r="14" spans="1:106" ht="20.25" customHeight="1" x14ac:dyDescent="0.25">
      <c r="A14" s="7" t="s">
        <v>17</v>
      </c>
      <c r="B14" s="237"/>
      <c r="C14" s="92" t="s">
        <v>330</v>
      </c>
      <c r="D14" s="193"/>
      <c r="E14" s="194"/>
      <c r="F14" s="193"/>
      <c r="G14" s="242"/>
      <c r="H14" s="244" t="s">
        <v>331</v>
      </c>
      <c r="I14" s="245"/>
      <c r="J14" s="97"/>
      <c r="K14" s="92"/>
      <c r="L14" s="56"/>
      <c r="M14" s="56"/>
    </row>
    <row r="15" spans="1:106" ht="20.25" customHeight="1" thickBot="1" x14ac:dyDescent="0.3">
      <c r="A15" s="12"/>
      <c r="B15" s="237"/>
      <c r="C15" s="93" t="s">
        <v>170</v>
      </c>
      <c r="D15" s="195"/>
      <c r="E15" s="195"/>
      <c r="F15" s="195" t="s">
        <v>282</v>
      </c>
      <c r="G15" s="242"/>
      <c r="H15" s="98" t="s">
        <v>148</v>
      </c>
      <c r="I15" s="99" t="s">
        <v>84</v>
      </c>
      <c r="J15" s="92" t="s">
        <v>224</v>
      </c>
      <c r="K15" s="92" t="s">
        <v>220</v>
      </c>
      <c r="L15" s="57"/>
      <c r="M15" s="57"/>
    </row>
    <row r="16" spans="1:106" ht="20.25" customHeight="1" x14ac:dyDescent="0.25">
      <c r="A16" s="19"/>
      <c r="B16" s="238"/>
      <c r="C16" s="191" t="s">
        <v>255</v>
      </c>
      <c r="D16" s="196" t="s">
        <v>328</v>
      </c>
      <c r="E16" s="86"/>
      <c r="F16" s="91"/>
      <c r="G16" s="241"/>
      <c r="H16" s="215" t="s">
        <v>143</v>
      </c>
      <c r="I16" s="192" t="s">
        <v>111</v>
      </c>
      <c r="J16" s="192" t="s">
        <v>310</v>
      </c>
      <c r="K16" s="91"/>
      <c r="L16" s="60"/>
      <c r="M16" s="70"/>
    </row>
    <row r="17" spans="1:13" ht="20.25" customHeight="1" x14ac:dyDescent="0.25">
      <c r="A17" s="7" t="s">
        <v>18</v>
      </c>
      <c r="B17" s="238"/>
      <c r="C17" s="213"/>
      <c r="D17" s="197"/>
      <c r="E17" s="88"/>
      <c r="F17" s="88"/>
      <c r="G17" s="241"/>
      <c r="H17" s="193"/>
      <c r="I17" s="193"/>
      <c r="J17" s="193"/>
      <c r="K17" s="92"/>
      <c r="L17" s="92"/>
      <c r="M17" s="72"/>
    </row>
    <row r="18" spans="1:13" ht="20.25" customHeight="1" x14ac:dyDescent="0.25">
      <c r="A18" s="12"/>
      <c r="B18" s="238"/>
      <c r="C18" s="216" t="s">
        <v>170</v>
      </c>
      <c r="D18" s="198" t="s">
        <v>190</v>
      </c>
      <c r="E18" s="89"/>
      <c r="F18" s="90"/>
      <c r="G18" s="241"/>
      <c r="H18" s="195" t="s">
        <v>144</v>
      </c>
      <c r="I18" s="195"/>
      <c r="J18" s="195" t="s">
        <v>145</v>
      </c>
      <c r="K18" s="93"/>
      <c r="L18" s="62"/>
      <c r="M18" s="62"/>
    </row>
    <row r="19" spans="1:13" ht="20.25" customHeight="1" x14ac:dyDescent="0.25">
      <c r="A19" s="19"/>
      <c r="B19" s="237"/>
      <c r="C19" s="114" t="s">
        <v>255</v>
      </c>
      <c r="D19" s="86" t="s">
        <v>329</v>
      </c>
      <c r="E19" s="113" t="s">
        <v>153</v>
      </c>
      <c r="F19" s="91" t="s">
        <v>111</v>
      </c>
      <c r="G19" s="241"/>
      <c r="H19" s="91" t="s">
        <v>295</v>
      </c>
      <c r="I19" s="114" t="s">
        <v>254</v>
      </c>
      <c r="J19" s="94" t="s">
        <v>306</v>
      </c>
      <c r="K19" s="91"/>
      <c r="L19" s="70"/>
      <c r="M19" s="70"/>
    </row>
    <row r="20" spans="1:13" ht="20.25" customHeight="1" x14ac:dyDescent="0.25">
      <c r="A20" s="7" t="s">
        <v>19</v>
      </c>
      <c r="B20" s="237"/>
      <c r="C20" s="87"/>
      <c r="D20" s="88"/>
      <c r="E20" s="85"/>
      <c r="F20" s="92"/>
      <c r="G20" s="241"/>
      <c r="H20" s="92"/>
      <c r="I20" s="92"/>
      <c r="J20" s="95"/>
      <c r="K20" s="92"/>
      <c r="L20" s="72"/>
      <c r="M20" s="72"/>
    </row>
    <row r="21" spans="1:13" ht="20.25" customHeight="1" x14ac:dyDescent="0.25">
      <c r="A21" s="12"/>
      <c r="B21" s="239"/>
      <c r="C21" s="156" t="s">
        <v>170</v>
      </c>
      <c r="D21" s="156" t="s">
        <v>193</v>
      </c>
      <c r="E21" s="89" t="s">
        <v>144</v>
      </c>
      <c r="F21" s="93"/>
      <c r="G21" s="243"/>
      <c r="H21" s="93" t="s">
        <v>84</v>
      </c>
      <c r="I21" s="93" t="s">
        <v>138</v>
      </c>
      <c r="J21" s="96" t="s">
        <v>79</v>
      </c>
      <c r="K21" s="93"/>
      <c r="L21" s="73"/>
      <c r="M21" s="73"/>
    </row>
    <row r="22" spans="1:13" s="39" customFormat="1" ht="20.25" customHeight="1" x14ac:dyDescent="0.35">
      <c r="A22" s="230" t="s">
        <v>106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s="39" customFormat="1" ht="20.25" customHeight="1" x14ac:dyDescent="0.35">
      <c r="A23" s="233" t="s">
        <v>232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3" s="39" customFormat="1" ht="20.25" customHeight="1" x14ac:dyDescent="0.35">
      <c r="A24" s="23"/>
      <c r="B24" s="24" t="s">
        <v>23</v>
      </c>
      <c r="C24" s="24"/>
      <c r="D24" s="24" t="s">
        <v>36</v>
      </c>
      <c r="E24" s="24"/>
      <c r="F24" s="30">
        <v>16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7.1111111111111107</v>
      </c>
      <c r="L24" s="24" t="s">
        <v>24</v>
      </c>
      <c r="M24" s="123"/>
    </row>
    <row r="25" spans="1:13" ht="20.25" customHeight="1" x14ac:dyDescent="0.25">
      <c r="A25" s="23"/>
      <c r="B25" s="24"/>
      <c r="C25" s="24"/>
      <c r="D25" s="24" t="s">
        <v>37</v>
      </c>
      <c r="E25" s="24"/>
      <c r="F25" s="33">
        <v>11</v>
      </c>
      <c r="G25" s="24" t="s">
        <v>24</v>
      </c>
      <c r="H25" s="24"/>
      <c r="I25" s="24"/>
      <c r="J25" s="24" t="s">
        <v>37</v>
      </c>
      <c r="K25" s="31">
        <f>(F25*12)/F26</f>
        <v>4.8888888888888893</v>
      </c>
      <c r="L25" s="24" t="s">
        <v>24</v>
      </c>
      <c r="M25" s="123"/>
    </row>
    <row r="26" spans="1:13" s="39" customFormat="1" ht="20.25" customHeight="1" thickBot="1" x14ac:dyDescent="0.4">
      <c r="A26" s="23"/>
      <c r="B26" s="24"/>
      <c r="C26" s="24"/>
      <c r="D26" s="24" t="s">
        <v>20</v>
      </c>
      <c r="E26" s="24"/>
      <c r="F26" s="35">
        <f>SUM(F24:F25)</f>
        <v>27</v>
      </c>
      <c r="G26" s="24" t="s">
        <v>24</v>
      </c>
      <c r="H26" s="24"/>
      <c r="I26" s="24"/>
      <c r="J26" s="24" t="s">
        <v>20</v>
      </c>
      <c r="K26" s="36">
        <f>SUM(K24:K25)</f>
        <v>12</v>
      </c>
      <c r="L26" s="24" t="s">
        <v>24</v>
      </c>
      <c r="M26" s="123"/>
    </row>
    <row r="27" spans="1:13" s="39" customFormat="1" ht="20.25" customHeight="1" thickTop="1" x14ac:dyDescent="0.35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3" s="39" customFormat="1" ht="20.25" customHeight="1" x14ac:dyDescent="0.35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  <row r="29" spans="1:13" s="39" customFormat="1" ht="18.95" customHeight="1" x14ac:dyDescent="0.35"/>
    <row r="30" spans="1:13" s="39" customFormat="1" ht="18.95" customHeight="1" x14ac:dyDescent="0.35"/>
    <row r="31" spans="1:13" s="39" customFormat="1" ht="18.95" customHeight="1" x14ac:dyDescent="0.35"/>
    <row r="32" spans="1:13" s="39" customFormat="1" ht="18.95" customHeight="1" x14ac:dyDescent="0.35"/>
    <row r="33" s="39" customFormat="1" ht="18.95" customHeight="1" x14ac:dyDescent="0.35"/>
    <row r="34" s="39" customFormat="1" ht="18.95" customHeight="1" x14ac:dyDescent="0.35"/>
    <row r="35" s="39" customFormat="1" ht="18.95" customHeight="1" x14ac:dyDescent="0.35"/>
    <row r="36" s="39" customFormat="1" ht="18.95" customHeight="1" x14ac:dyDescent="0.35"/>
    <row r="37" s="39" customFormat="1" ht="18.95" customHeight="1" x14ac:dyDescent="0.35"/>
    <row r="38" s="39" customFormat="1" ht="18.95" customHeight="1" x14ac:dyDescent="0.35"/>
    <row r="39" s="39" customFormat="1" ht="18.95" customHeight="1" x14ac:dyDescent="0.35"/>
    <row r="40" s="39" customFormat="1" ht="18.95" customHeight="1" x14ac:dyDescent="0.35"/>
    <row r="41" s="39" customFormat="1" ht="18.95" customHeight="1" x14ac:dyDescent="0.35"/>
    <row r="42" s="39" customFormat="1" ht="18.95" customHeight="1" x14ac:dyDescent="0.35"/>
    <row r="43" s="39" customFormat="1" ht="18.95" customHeight="1" x14ac:dyDescent="0.35"/>
    <row r="44" s="39" customFormat="1" ht="18.95" customHeight="1" x14ac:dyDescent="0.35"/>
    <row r="45" s="39" customFormat="1" ht="18.95" customHeight="1" x14ac:dyDescent="0.35"/>
    <row r="46" s="39" customFormat="1" ht="18.95" customHeight="1" x14ac:dyDescent="0.35"/>
    <row r="47" s="39" customFormat="1" ht="18.95" customHeight="1" x14ac:dyDescent="0.35"/>
    <row r="48" s="39" customFormat="1" ht="18.95" customHeight="1" x14ac:dyDescent="0.35"/>
    <row r="49" s="39" customFormat="1" ht="18.95" customHeight="1" x14ac:dyDescent="0.35"/>
    <row r="50" s="39" customFormat="1" ht="18.95" customHeight="1" x14ac:dyDescent="0.35"/>
    <row r="51" s="39" customFormat="1" ht="18.95" customHeight="1" x14ac:dyDescent="0.35"/>
    <row r="52" s="39" customFormat="1" ht="18.95" customHeight="1" x14ac:dyDescent="0.35"/>
  </sheetData>
  <mergeCells count="10">
    <mergeCell ref="A22:M22"/>
    <mergeCell ref="A23:M23"/>
    <mergeCell ref="B7:B21"/>
    <mergeCell ref="G7:G21"/>
    <mergeCell ref="H13:I13"/>
    <mergeCell ref="A1:M1"/>
    <mergeCell ref="A2:M2"/>
    <mergeCell ref="D3:E3"/>
    <mergeCell ref="H14:I14"/>
    <mergeCell ref="K3:M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B52"/>
  <sheetViews>
    <sheetView view="pageBreakPreview" zoomScaleNormal="100" zoomScaleSheetLayoutView="100" workbookViewId="0">
      <selection activeCell="M13" sqref="M13"/>
    </sheetView>
  </sheetViews>
  <sheetFormatPr defaultRowHeight="18.95" customHeight="1" x14ac:dyDescent="0.4"/>
  <cols>
    <col min="1" max="1" width="9.140625" style="46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48" customFormat="1" ht="21.95" customHeight="1" x14ac:dyDescent="0.4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8" customFormat="1" ht="21.95" customHeight="1" x14ac:dyDescent="0.4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48" customFormat="1" ht="21.95" customHeight="1" x14ac:dyDescent="0.4">
      <c r="A3" s="2"/>
      <c r="B3" s="3"/>
      <c r="C3" s="4" t="s">
        <v>1</v>
      </c>
      <c r="D3" s="228" t="s">
        <v>46</v>
      </c>
      <c r="E3" s="228"/>
      <c r="F3" s="5" t="s">
        <v>2</v>
      </c>
      <c r="G3" s="4" t="s">
        <v>47</v>
      </c>
      <c r="H3" s="4"/>
      <c r="I3" s="4"/>
      <c r="J3" s="4" t="s">
        <v>3</v>
      </c>
      <c r="K3" s="229" t="s">
        <v>73</v>
      </c>
      <c r="L3" s="229"/>
      <c r="M3" s="262"/>
    </row>
    <row r="4" spans="1:106" ht="16.5" customHeight="1" x14ac:dyDescent="0.4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59</v>
      </c>
      <c r="M4" s="8" t="s">
        <v>60</v>
      </c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</row>
    <row r="5" spans="1:106" ht="16.5" customHeight="1" x14ac:dyDescent="0.4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59</v>
      </c>
      <c r="L5" s="13" t="s">
        <v>60</v>
      </c>
      <c r="M5" s="13" t="s">
        <v>61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6.5" customHeight="1" x14ac:dyDescent="0.4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</row>
    <row r="7" spans="1:106" ht="16.5" customHeight="1" x14ac:dyDescent="0.4">
      <c r="A7" s="22"/>
      <c r="B7" s="236" t="s">
        <v>75</v>
      </c>
      <c r="C7" s="113" t="s">
        <v>256</v>
      </c>
      <c r="D7" s="86" t="s">
        <v>302</v>
      </c>
      <c r="E7" s="114"/>
      <c r="F7" s="113" t="s">
        <v>155</v>
      </c>
      <c r="G7" s="248" t="s">
        <v>76</v>
      </c>
      <c r="H7" s="91" t="s">
        <v>150</v>
      </c>
      <c r="I7" s="91" t="s">
        <v>112</v>
      </c>
      <c r="J7" s="91" t="s">
        <v>295</v>
      </c>
      <c r="K7" s="55"/>
      <c r="L7" s="55" t="s">
        <v>376</v>
      </c>
      <c r="M7" s="68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</row>
    <row r="8" spans="1:106" ht="16.5" customHeight="1" x14ac:dyDescent="0.4">
      <c r="A8" s="7" t="s">
        <v>15</v>
      </c>
      <c r="B8" s="237"/>
      <c r="C8" s="87"/>
      <c r="D8" s="88"/>
      <c r="E8" s="95"/>
      <c r="F8" s="92" t="s">
        <v>334</v>
      </c>
      <c r="G8" s="249"/>
      <c r="H8" s="92"/>
      <c r="I8" s="92"/>
      <c r="J8" s="92"/>
      <c r="K8" s="56"/>
      <c r="L8" s="56"/>
      <c r="M8" s="65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</row>
    <row r="9" spans="1:106" ht="16.5" customHeight="1" x14ac:dyDescent="0.4">
      <c r="A9" s="12"/>
      <c r="B9" s="237"/>
      <c r="C9" s="89" t="s">
        <v>107</v>
      </c>
      <c r="D9" s="90" t="s">
        <v>108</v>
      </c>
      <c r="E9" s="96"/>
      <c r="F9" s="93" t="s">
        <v>84</v>
      </c>
      <c r="G9" s="249"/>
      <c r="H9" s="92" t="s">
        <v>144</v>
      </c>
      <c r="I9" s="93"/>
      <c r="J9" s="93" t="s">
        <v>84</v>
      </c>
      <c r="K9" s="57"/>
      <c r="L9" s="57"/>
      <c r="M9" s="6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</row>
    <row r="10" spans="1:106" ht="16.5" customHeight="1" x14ac:dyDescent="0.4">
      <c r="A10" s="19"/>
      <c r="B10" s="237"/>
      <c r="C10" s="113" t="s">
        <v>261</v>
      </c>
      <c r="D10" s="164" t="s">
        <v>296</v>
      </c>
      <c r="E10" s="191" t="s">
        <v>259</v>
      </c>
      <c r="F10" s="192" t="s">
        <v>344</v>
      </c>
      <c r="G10" s="249"/>
      <c r="H10" s="113" t="s">
        <v>249</v>
      </c>
      <c r="I10" s="192" t="s">
        <v>333</v>
      </c>
      <c r="J10" s="192" t="s">
        <v>306</v>
      </c>
      <c r="K10" s="55"/>
      <c r="L10" s="76"/>
      <c r="M10" s="76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</row>
    <row r="11" spans="1:106" ht="16.5" customHeight="1" x14ac:dyDescent="0.4">
      <c r="A11" s="7" t="s">
        <v>16</v>
      </c>
      <c r="B11" s="237"/>
      <c r="C11" s="165"/>
      <c r="D11" s="165"/>
      <c r="E11" s="194"/>
      <c r="F11" s="193"/>
      <c r="G11" s="249"/>
      <c r="H11" s="95" t="s">
        <v>337</v>
      </c>
      <c r="I11" s="193"/>
      <c r="J11" s="193"/>
      <c r="K11" s="56"/>
      <c r="L11" s="77"/>
      <c r="M11" s="7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</row>
    <row r="12" spans="1:106" ht="16.5" customHeight="1" thickBot="1" x14ac:dyDescent="0.45">
      <c r="A12" s="12"/>
      <c r="B12" s="237"/>
      <c r="C12" s="166" t="s">
        <v>138</v>
      </c>
      <c r="D12" s="166" t="s">
        <v>161</v>
      </c>
      <c r="E12" s="195" t="s">
        <v>170</v>
      </c>
      <c r="F12" s="195" t="s">
        <v>91</v>
      </c>
      <c r="G12" s="249"/>
      <c r="H12" s="93" t="s">
        <v>287</v>
      </c>
      <c r="I12" s="195" t="s">
        <v>107</v>
      </c>
      <c r="J12" s="193" t="s">
        <v>287</v>
      </c>
      <c r="K12" s="57"/>
      <c r="L12" s="167"/>
      <c r="M12" s="78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</row>
    <row r="13" spans="1:106" ht="16.5" customHeight="1" x14ac:dyDescent="0.4">
      <c r="A13" s="19"/>
      <c r="B13" s="237"/>
      <c r="C13" s="113" t="s">
        <v>130</v>
      </c>
      <c r="D13" s="113" t="s">
        <v>128</v>
      </c>
      <c r="E13" s="91" t="s">
        <v>112</v>
      </c>
      <c r="F13" s="91" t="s">
        <v>291</v>
      </c>
      <c r="G13" s="250"/>
      <c r="H13" s="252" t="s">
        <v>77</v>
      </c>
      <c r="I13" s="253"/>
      <c r="J13" s="217" t="s">
        <v>262</v>
      </c>
      <c r="K13" s="192" t="s">
        <v>293</v>
      </c>
      <c r="L13" s="55"/>
      <c r="M13" s="55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</row>
    <row r="14" spans="1:106" ht="16.5" customHeight="1" x14ac:dyDescent="0.4">
      <c r="A14" s="7" t="s">
        <v>17</v>
      </c>
      <c r="B14" s="237"/>
      <c r="C14" s="92" t="s">
        <v>332</v>
      </c>
      <c r="D14" s="92"/>
      <c r="E14" s="95"/>
      <c r="F14" s="92"/>
      <c r="G14" s="250"/>
      <c r="H14" s="273" t="s">
        <v>335</v>
      </c>
      <c r="I14" s="274"/>
      <c r="J14" s="209"/>
      <c r="K14" s="193"/>
      <c r="L14" s="56"/>
      <c r="M14" s="5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</row>
    <row r="15" spans="1:106" ht="16.5" customHeight="1" thickBot="1" x14ac:dyDescent="0.45">
      <c r="A15" s="12"/>
      <c r="B15" s="237"/>
      <c r="C15" s="93" t="s">
        <v>260</v>
      </c>
      <c r="D15" s="93" t="s">
        <v>129</v>
      </c>
      <c r="E15" s="93"/>
      <c r="F15" s="93" t="s">
        <v>116</v>
      </c>
      <c r="G15" s="250"/>
      <c r="H15" s="168" t="s">
        <v>148</v>
      </c>
      <c r="I15" s="169" t="s">
        <v>96</v>
      </c>
      <c r="J15" s="193" t="s">
        <v>138</v>
      </c>
      <c r="K15" s="193" t="s">
        <v>154</v>
      </c>
      <c r="L15" s="57"/>
      <c r="M15" s="5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</row>
    <row r="16" spans="1:106" ht="16.5" customHeight="1" x14ac:dyDescent="0.4">
      <c r="A16" s="19"/>
      <c r="B16" s="237"/>
      <c r="C16" s="55"/>
      <c r="D16" s="55"/>
      <c r="E16" s="114" t="s">
        <v>192</v>
      </c>
      <c r="F16" s="91" t="s">
        <v>112</v>
      </c>
      <c r="G16" s="249"/>
      <c r="H16" s="91"/>
      <c r="I16" s="192"/>
      <c r="J16" s="208"/>
      <c r="K16" s="192" t="s">
        <v>291</v>
      </c>
      <c r="L16" s="55"/>
      <c r="M16" s="68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</row>
    <row r="17" spans="1:106" ht="16.5" customHeight="1" x14ac:dyDescent="0.4">
      <c r="A17" s="7" t="s">
        <v>18</v>
      </c>
      <c r="B17" s="237"/>
      <c r="C17" s="56"/>
      <c r="D17" s="56"/>
      <c r="E17" s="95"/>
      <c r="F17" s="92"/>
      <c r="G17" s="249"/>
      <c r="H17" s="92"/>
      <c r="I17" s="193"/>
      <c r="J17" s="194"/>
      <c r="K17" s="193"/>
      <c r="L17" s="56"/>
      <c r="M17" s="65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</row>
    <row r="18" spans="1:106" ht="16.5" customHeight="1" x14ac:dyDescent="0.4">
      <c r="A18" s="12"/>
      <c r="B18" s="237"/>
      <c r="C18" s="57"/>
      <c r="D18" s="57"/>
      <c r="E18" s="96" t="s">
        <v>115</v>
      </c>
      <c r="F18" s="93"/>
      <c r="G18" s="250"/>
      <c r="H18" s="93"/>
      <c r="I18" s="195"/>
      <c r="J18" s="207"/>
      <c r="K18" s="193" t="s">
        <v>189</v>
      </c>
      <c r="L18" s="57"/>
      <c r="M18" s="5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</row>
    <row r="19" spans="1:106" ht="16.5" customHeight="1" x14ac:dyDescent="0.4">
      <c r="A19" s="19"/>
      <c r="B19" s="237"/>
      <c r="C19" s="114" t="s">
        <v>259</v>
      </c>
      <c r="D19" s="91" t="s">
        <v>316</v>
      </c>
      <c r="E19" s="86"/>
      <c r="F19" s="191" t="s">
        <v>258</v>
      </c>
      <c r="G19" s="249"/>
      <c r="H19" s="191" t="s">
        <v>257</v>
      </c>
      <c r="I19" s="192" t="s">
        <v>310</v>
      </c>
      <c r="J19" s="55"/>
      <c r="K19" s="60"/>
      <c r="L19" s="60"/>
      <c r="M19" s="55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</row>
    <row r="20" spans="1:106" ht="16.5" customHeight="1" x14ac:dyDescent="0.4">
      <c r="A20" s="7" t="s">
        <v>19</v>
      </c>
      <c r="B20" s="237"/>
      <c r="C20" s="95"/>
      <c r="D20" s="92"/>
      <c r="E20" s="88"/>
      <c r="F20" s="193" t="s">
        <v>336</v>
      </c>
      <c r="G20" s="249"/>
      <c r="H20" s="193"/>
      <c r="I20" s="193"/>
      <c r="J20" s="56"/>
      <c r="K20" s="61"/>
      <c r="L20" s="61"/>
      <c r="M20" s="65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</row>
    <row r="21" spans="1:106" ht="16.5" customHeight="1" x14ac:dyDescent="0.4">
      <c r="A21" s="12"/>
      <c r="B21" s="239"/>
      <c r="C21" s="93" t="s">
        <v>144</v>
      </c>
      <c r="D21" s="93" t="s">
        <v>81</v>
      </c>
      <c r="E21" s="90"/>
      <c r="F21" s="195" t="s">
        <v>145</v>
      </c>
      <c r="G21" s="251"/>
      <c r="H21" s="195" t="s">
        <v>107</v>
      </c>
      <c r="I21" s="195" t="s">
        <v>145</v>
      </c>
      <c r="J21" s="57"/>
      <c r="K21" s="73"/>
      <c r="L21" s="62"/>
      <c r="M21" s="66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</row>
    <row r="22" spans="1:106" s="47" customFormat="1" ht="18.95" customHeight="1" x14ac:dyDescent="0.4">
      <c r="A22" s="230" t="s">
        <v>48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47" customFormat="1" ht="18.95" customHeight="1" x14ac:dyDescent="0.4">
      <c r="A23" s="233" t="s">
        <v>82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47" customFormat="1" ht="18.95" customHeight="1" x14ac:dyDescent="0.4">
      <c r="A24" s="23"/>
      <c r="B24" s="24" t="s">
        <v>23</v>
      </c>
      <c r="C24" s="24"/>
      <c r="D24" s="24" t="s">
        <v>36</v>
      </c>
      <c r="E24" s="24"/>
      <c r="F24" s="30">
        <v>19</v>
      </c>
      <c r="G24" s="24" t="s">
        <v>24</v>
      </c>
      <c r="H24" s="24"/>
      <c r="I24" s="26" t="s">
        <v>25</v>
      </c>
      <c r="J24" s="24" t="s">
        <v>36</v>
      </c>
      <c r="K24" s="31">
        <f>(F24*12)/F26</f>
        <v>7.125</v>
      </c>
      <c r="L24" s="24" t="s">
        <v>24</v>
      </c>
      <c r="M24" s="123"/>
    </row>
    <row r="25" spans="1:106" ht="18.95" customHeight="1" x14ac:dyDescent="0.4">
      <c r="A25" s="23"/>
      <c r="B25" s="24"/>
      <c r="C25" s="24"/>
      <c r="D25" s="24" t="s">
        <v>37</v>
      </c>
      <c r="E25" s="24"/>
      <c r="F25" s="33">
        <v>13</v>
      </c>
      <c r="G25" s="24" t="s">
        <v>24</v>
      </c>
      <c r="H25" s="24"/>
      <c r="I25" s="24"/>
      <c r="J25" s="24" t="s">
        <v>37</v>
      </c>
      <c r="K25" s="31">
        <f>(F25*12)/F26</f>
        <v>4.875</v>
      </c>
      <c r="L25" s="24" t="s">
        <v>24</v>
      </c>
      <c r="M25" s="123"/>
    </row>
    <row r="26" spans="1:106" s="47" customFormat="1" ht="18.95" customHeight="1" thickBot="1" x14ac:dyDescent="0.45">
      <c r="A26" s="23"/>
      <c r="B26" s="24"/>
      <c r="C26" s="24"/>
      <c r="D26" s="24" t="s">
        <v>20</v>
      </c>
      <c r="E26" s="24"/>
      <c r="F26" s="35">
        <f>SUM(F24:F25)</f>
        <v>32</v>
      </c>
      <c r="G26" s="24" t="s">
        <v>24</v>
      </c>
      <c r="H26" s="24"/>
      <c r="I26" s="24"/>
      <c r="J26" s="24" t="s">
        <v>20</v>
      </c>
      <c r="K26" s="36">
        <f>SUM(K24:K25)</f>
        <v>12</v>
      </c>
      <c r="L26" s="24" t="s">
        <v>24</v>
      </c>
      <c r="M26" s="123"/>
    </row>
    <row r="27" spans="1:106" s="47" customFormat="1" ht="18.95" customHeight="1" thickTop="1" x14ac:dyDescent="0.4">
      <c r="A27" s="124" t="s">
        <v>32</v>
      </c>
      <c r="B27" s="125"/>
      <c r="C27" s="49" t="s">
        <v>33</v>
      </c>
      <c r="D27" s="49"/>
      <c r="E27" s="49"/>
      <c r="F27" s="49"/>
      <c r="G27" s="49"/>
      <c r="H27" s="49"/>
      <c r="I27" s="49"/>
      <c r="J27" s="49"/>
      <c r="K27" s="49"/>
      <c r="L27" s="49"/>
      <c r="M27" s="123"/>
    </row>
    <row r="28" spans="1:106" s="47" customFormat="1" ht="18.95" customHeight="1" x14ac:dyDescent="0.4">
      <c r="A28" s="126"/>
      <c r="B28" s="127"/>
      <c r="C28" s="128" t="s">
        <v>34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30"/>
    </row>
    <row r="29" spans="1:106" s="47" customFormat="1" ht="18.95" customHeight="1" x14ac:dyDescent="0.4"/>
    <row r="30" spans="1:106" s="47" customFormat="1" ht="18.95" customHeight="1" x14ac:dyDescent="0.4"/>
    <row r="31" spans="1:106" s="47" customFormat="1" ht="18.95" customHeight="1" x14ac:dyDescent="0.4"/>
    <row r="32" spans="1:106" s="47" customFormat="1" ht="18.95" customHeight="1" x14ac:dyDescent="0.4"/>
    <row r="33" s="47" customFormat="1" ht="18.95" customHeight="1" x14ac:dyDescent="0.4"/>
    <row r="34" s="47" customFormat="1" ht="18.95" customHeight="1" x14ac:dyDescent="0.4"/>
    <row r="35" s="47" customFormat="1" ht="18.95" customHeight="1" x14ac:dyDescent="0.4"/>
    <row r="36" s="47" customFormat="1" ht="18.95" customHeight="1" x14ac:dyDescent="0.4"/>
    <row r="37" s="47" customFormat="1" ht="18.95" customHeight="1" x14ac:dyDescent="0.4"/>
    <row r="38" s="47" customFormat="1" ht="18.95" customHeight="1" x14ac:dyDescent="0.4"/>
    <row r="39" s="47" customFormat="1" ht="18.95" customHeight="1" x14ac:dyDescent="0.4"/>
    <row r="40" s="47" customFormat="1" ht="18.95" customHeight="1" x14ac:dyDescent="0.4"/>
    <row r="41" s="47" customFormat="1" ht="18.95" customHeight="1" x14ac:dyDescent="0.4"/>
    <row r="42" s="47" customFormat="1" ht="18.95" customHeight="1" x14ac:dyDescent="0.4"/>
    <row r="43" s="47" customFormat="1" ht="18.95" customHeight="1" x14ac:dyDescent="0.4"/>
    <row r="44" s="47" customFormat="1" ht="18.95" customHeight="1" x14ac:dyDescent="0.4"/>
    <row r="45" s="47" customFormat="1" ht="18.95" customHeight="1" x14ac:dyDescent="0.4"/>
    <row r="46" s="47" customFormat="1" ht="18.95" customHeight="1" x14ac:dyDescent="0.4"/>
    <row r="47" s="47" customFormat="1" ht="18.95" customHeight="1" x14ac:dyDescent="0.4"/>
    <row r="48" s="47" customFormat="1" ht="18.95" customHeight="1" x14ac:dyDescent="0.4"/>
    <row r="49" s="47" customFormat="1" ht="18.95" customHeight="1" x14ac:dyDescent="0.4"/>
    <row r="50" s="47" customFormat="1" ht="18.95" customHeight="1" x14ac:dyDescent="0.4"/>
    <row r="51" s="47" customFormat="1" ht="18.95" customHeight="1" x14ac:dyDescent="0.4"/>
    <row r="52" s="47" customFormat="1" ht="18.95" customHeight="1" x14ac:dyDescent="0.4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อ.ระวี</vt:lpstr>
      <vt:lpstr>อ.เรวัฒ</vt:lpstr>
      <vt:lpstr>อ.สาคร</vt:lpstr>
      <vt:lpstr>อ.สุรศักดิ์</vt:lpstr>
      <vt:lpstr>อ.สุขสันต์</vt:lpstr>
      <vt:lpstr>อ.กษิรา</vt:lpstr>
      <vt:lpstr>อ.ธนา</vt:lpstr>
      <vt:lpstr>อ.อดิศักดิ์ </vt:lpstr>
      <vt:lpstr>อ.ภูวเดช</vt:lpstr>
      <vt:lpstr>อ.ประสิทธิพงษ์</vt:lpstr>
      <vt:lpstr>ครูพันธกานต์</vt:lpstr>
      <vt:lpstr>อ.ศุภชัย</vt:lpstr>
      <vt:lpstr>ครูพงศกร</vt:lpstr>
      <vt:lpstr>ครูณัฐพรหม</vt:lpstr>
      <vt:lpstr>ครูอานันต์</vt:lpstr>
      <vt:lpstr>ครูอนัญญา</vt:lpstr>
      <vt:lpstr>ครูกาญจนา</vt:lpstr>
      <vt:lpstr>ครูพันธกานต์!Print_Area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2018-11-07T03:55:07Z</cp:lastPrinted>
  <dcterms:created xsi:type="dcterms:W3CDTF">2006-03-20T03:48:53Z</dcterms:created>
  <dcterms:modified xsi:type="dcterms:W3CDTF">2018-12-11T08:02:51Z</dcterms:modified>
</cp:coreProperties>
</file>